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0_Introduzione" sheetId="1" r:id="rId4"/>
    <sheet state="visible" name="Indicatore 1_Riqualificazioni e" sheetId="2" r:id="rId5"/>
    <sheet state="visible" name="Indicatore 2_Energia elettrica " sheetId="3" r:id="rId6"/>
    <sheet state="visible" name="Indicatore 3_Stima del consumo " sheetId="4" r:id="rId7"/>
    <sheet state="visible" name="Indicatore 4_Consumi idrici dom" sheetId="5" r:id="rId8"/>
    <sheet state="visible" name="Indicatore 5_Dispersione idrica" sheetId="6" r:id="rId9"/>
    <sheet state="visible" name="Indicatore 6_Rifiuti urbani" sheetId="7" r:id="rId10"/>
    <sheet state="visible" name="Indicatore 7_Tasso di motorizz" sheetId="8" r:id="rId11"/>
    <sheet state="visible" name="Indicatore 8_Parco veicolare" sheetId="9" r:id="rId12"/>
  </sheets>
  <definedNames/>
  <calcPr/>
  <extLst>
    <ext uri="GoogleSheetsCustomDataVersion2">
      <go:sheetsCustomData xmlns:go="http://customooxmlschemas.google.com/" r:id="rId13" roundtripDataChecksum="E3zHeH55E4t8pYXgOXIGN2ieOZ5677xRzaGC7KUeFfo="/>
    </ext>
  </extLst>
</workbook>
</file>

<file path=xl/sharedStrings.xml><?xml version="1.0" encoding="utf-8"?>
<sst xmlns="http://schemas.openxmlformats.org/spreadsheetml/2006/main" count="298" uniqueCount="165">
  <si>
    <t>I Rapporto Annuale 2025 - OsservaBrescia</t>
  </si>
  <si>
    <t>Goal 6-7-12-13-15</t>
  </si>
  <si>
    <t>I goal 6, 7, 12, 13, 14 e 15 intendono:
- garantire un accesso universale ed equo all'acqua potabile sicura e ai servizi igienici;
- migliorare la qualità dell’aria e ridurre l’inquinamento di acque, mare, aria e suolo;
- migliorare l’efficienza idrica ed energetica e aumentare la quota di energiada fonti rinnovabili;
- garantire una gestione sostenibile e un uso e_x001f_ciente delle risorse naturali;
- ridurre gli sprechi alimentari e perseguire una gestione eco-compatibile dei rifiuti;
- ridurre il ricorso a combustibili fossili;
- istruire e informare in merito al cambiamento climatico;
- preservare gli ecosistemi e gli habitat montani e favorire una gestione sostenibile delle foreste.</t>
  </si>
  <si>
    <t>Elaborazione a cura del Laboratorio Percorsi di Secondo Welfare</t>
  </si>
  <si>
    <t xml:space="preserve">Chiara Lodi Rizzini, chiara.lodirizzini@secondowelfare.it
Franca Maino, franca.maino@secondowelfare.it
Alice Sofia Fanelli, alice.fanelli@secondowelfare.it
</t>
  </si>
  <si>
    <t>Come citare</t>
  </si>
  <si>
    <t>OsservaBrescia – Osservatorio territoriale del Bresciano (2025), I Rapporto annuale 2025.</t>
  </si>
  <si>
    <t>Riepilogo degli indicatori del Capitolo 6-7-12-13-14-15</t>
  </si>
  <si>
    <t>Numero indicatore</t>
  </si>
  <si>
    <t>Gruppo/categoria</t>
  </si>
  <si>
    <t>Indicatore</t>
  </si>
  <si>
    <t>Annualità di riferimento</t>
  </si>
  <si>
    <t>Fonte</t>
  </si>
  <si>
    <t>Eco-sostenibilità ambientale ed energie da fonti rinnovabili</t>
  </si>
  <si>
    <r>
      <rPr>
        <rFont val="Cabin"/>
        <color rgb="FF1155CC"/>
        <u/>
      </rPr>
      <t>Riqualificazioni energetiche</t>
    </r>
    <r>
      <rPr>
        <rFont val="Cabin"/>
      </rPr>
      <t xml:space="preserve"> </t>
    </r>
  </si>
  <si>
    <t>2022-2024</t>
  </si>
  <si>
    <t>Il sole24Ore</t>
  </si>
  <si>
    <t>Energia elettrica da fonti rinnovabili</t>
  </si>
  <si>
    <t>Consumo e inquinamento ambientale</t>
  </si>
  <si>
    <t>Stima del consumo del suolo</t>
  </si>
  <si>
    <t>2021-2023</t>
  </si>
  <si>
    <t>Arpa</t>
  </si>
  <si>
    <t>Consumi idrici domestici</t>
  </si>
  <si>
    <t>2021-2024</t>
  </si>
  <si>
    <t>Legambiente</t>
  </si>
  <si>
    <t>Dispersione idrica</t>
  </si>
  <si>
    <t>Rifiuti urbani</t>
  </si>
  <si>
    <t>Ispra</t>
  </si>
  <si>
    <t>Tasso di motorizzazione</t>
  </si>
  <si>
    <t>Parco veicolare</t>
  </si>
  <si>
    <t>Aci Open Parco Veicolare</t>
  </si>
  <si>
    <t>Investimenti per le riqualificazioni energetiche degli immobili su dati provinciali (dal 2022 al 2024)</t>
  </si>
  <si>
    <t>Brescia</t>
  </si>
  <si>
    <t>Valore medio delle province lombarde</t>
  </si>
  <si>
    <t>Euro per abitante</t>
  </si>
  <si>
    <t>Fonte: elaborazione da Il sole 24ore - Qualità della vita (su dati Enea/Istat)</t>
  </si>
  <si>
    <t>Energia elettrica da fonti rinnovabili su dati provinciali (dal 2022 al 2024)</t>
  </si>
  <si>
    <t xml:space="preserve">Incidenza eolico, fotovoltaico, geotermico e idrico, in % su produzione lorda </t>
  </si>
  <si>
    <t>Fonte: elaborazione da Il sole 24ore - Qualità della vita (su elaborazione Tagliacarne su dati Gse)</t>
  </si>
  <si>
    <t>Stima del consumo del suolo dati di Lombardia e della provincia di Brescia (dal 2021 al 2022)</t>
  </si>
  <si>
    <t xml:space="preserve">Consumo di suolo  (% sulla superficie territoriale)           </t>
  </si>
  <si>
    <t xml:space="preserve">Consumo di suolo             (Km2)            </t>
  </si>
  <si>
    <t xml:space="preserve">Consumo di suolo procapite (m2/ab)         </t>
  </si>
  <si>
    <t>nd</t>
  </si>
  <si>
    <t>Lombardia</t>
  </si>
  <si>
    <t>Fonte: Arpa, elaborazione su dati IPSRA/SNPA</t>
  </si>
  <si>
    <t>Nota: La stima del consumo del suolo è calcolata rilevando l'occupazione di superficie originariamente agricola, naturale o seminaturale a seguito di un incremento della copertura artificiale di terreno, legato alle dinamiche insediative, infrastrutturali e di trasformazione del territorio.</t>
  </si>
  <si>
    <t>CONSUMI D'ACQUA E DISPERSIONE IDRICA</t>
  </si>
  <si>
    <t>Consumi di acqua potabile per uso domestico in litri al giorno per abitante su dati provinciali (dal 2021 al 2023)</t>
  </si>
  <si>
    <t>Valore medio dei capoluoghi di provincia lombardi</t>
  </si>
  <si>
    <t>Fonte: Legambiente, Ecosistema Urbano</t>
  </si>
  <si>
    <t xml:space="preserve">Differenza percentuale tra acqua immessa e consumata per usi civili, industriali e agricoli su dati provinciali (dal 2021 al 2024) </t>
  </si>
  <si>
    <t>Fonte: Legambiente, Ecosistema urbano.</t>
  </si>
  <si>
    <t>Produzione e raccolta differenziata dei rifiuti urbani su dati nazionali, regionali e provinciali (2021 -2023)</t>
  </si>
  <si>
    <t>Valori assoluti in tonnelalte, dati riferiti alle province, la regione Lombardia e alla nazione (2021-2023)</t>
  </si>
  <si>
    <t>Produzione rifiuti Urbani</t>
  </si>
  <si>
    <t>Raccolta differenziata</t>
  </si>
  <si>
    <t>var. &amp; 2021-2022</t>
  </si>
  <si>
    <t>var. % 2021-2022</t>
  </si>
  <si>
    <t>var. &amp; 2022-2023</t>
  </si>
  <si>
    <t>var. % 2022-2023</t>
  </si>
  <si>
    <t>v.a. (tonnellate)</t>
  </si>
  <si>
    <t>inc. %</t>
  </si>
  <si>
    <t>%</t>
  </si>
  <si>
    <t>Bergamo</t>
  </si>
  <si>
    <t>521176,4</t>
  </si>
  <si>
    <t>406600,2</t>
  </si>
  <si>
    <t>404939,6</t>
  </si>
  <si>
    <t>663512,8</t>
  </si>
  <si>
    <t>507987,7</t>
  </si>
  <si>
    <t>488125,5</t>
  </si>
  <si>
    <t>Como</t>
  </si>
  <si>
    <t>291334,9</t>
  </si>
  <si>
    <t>207066,5</t>
  </si>
  <si>
    <t>192200,2</t>
  </si>
  <si>
    <t>Cremona</t>
  </si>
  <si>
    <t>174564,1</t>
  </si>
  <si>
    <t>136727,6</t>
  </si>
  <si>
    <t>127021,6</t>
  </si>
  <si>
    <t>Lecco</t>
  </si>
  <si>
    <t>163536,7</t>
  </si>
  <si>
    <t>120034,9</t>
  </si>
  <si>
    <t>122790,1</t>
  </si>
  <si>
    <t>Lodi</t>
  </si>
  <si>
    <t>102397,6</t>
  </si>
  <si>
    <t>76965,2</t>
  </si>
  <si>
    <t>74438,3</t>
  </si>
  <si>
    <t>Mantova</t>
  </si>
  <si>
    <t>217756,5</t>
  </si>
  <si>
    <t>188240,3</t>
  </si>
  <si>
    <t>172781,4</t>
  </si>
  <si>
    <t>Milano</t>
  </si>
  <si>
    <t>1481260,1</t>
  </si>
  <si>
    <t>1013.981,0</t>
  </si>
  <si>
    <t>1465196,5</t>
  </si>
  <si>
    <t>1000055,2</t>
  </si>
  <si>
    <t>Monza Brianza</t>
  </si>
  <si>
    <t>382177,7</t>
  </si>
  <si>
    <t>301543,4</t>
  </si>
  <si>
    <t>286943,7</t>
  </si>
  <si>
    <t>Pavia</t>
  </si>
  <si>
    <t>274533,9</t>
  </si>
  <si>
    <t>157740,9</t>
  </si>
  <si>
    <t>152278,4</t>
  </si>
  <si>
    <t>Sondrio</t>
  </si>
  <si>
    <t>87516,2</t>
  </si>
  <si>
    <t>50460,6</t>
  </si>
  <si>
    <t>48116,8</t>
  </si>
  <si>
    <t>Varese</t>
  </si>
  <si>
    <t>422490,4</t>
  </si>
  <si>
    <t xml:space="preserve">325614,0 </t>
  </si>
  <si>
    <t>310044,2</t>
  </si>
  <si>
    <t>4782257,2</t>
  </si>
  <si>
    <t>3492962,4</t>
  </si>
  <si>
    <t>4617814,0</t>
  </si>
  <si>
    <t>Italia</t>
  </si>
  <si>
    <t>Fonte: Elaborazione su dati Ispra, Rapporti Rifiuti urbani</t>
  </si>
  <si>
    <t xml:space="preserve">La quantità di rifiuti prodotti dipende ovviamente dall'ampiezza della popolazione residente. Si rimanda al capito socio-demografico per ulteriori approfondimenti. </t>
  </si>
  <si>
    <t>Incidenza raccolta differenziata sul totale dei rifiuti urbani su dati nazionali, regionali e provinciali (2021-2023)</t>
  </si>
  <si>
    <t>Produzione Rifiuti Urbani</t>
  </si>
  <si>
    <t>Incidenza % dei rifiuti urbani trattati con raccolta differenziata sul totale dei rifiuti urbani prodotti</t>
  </si>
  <si>
    <t>differenza 2021-2022</t>
  </si>
  <si>
    <t>differenza 2022-2023</t>
  </si>
  <si>
    <t>punti percentuali</t>
  </si>
  <si>
    <t>513732,79</t>
  </si>
  <si>
    <t>413356,80</t>
  </si>
  <si>
    <t>667781,95</t>
  </si>
  <si>
    <t>515756,33</t>
  </si>
  <si>
    <t xml:space="preserve">279844,40 </t>
  </si>
  <si>
    <t>199378,80</t>
  </si>
  <si>
    <t>167649,12</t>
  </si>
  <si>
    <t>130832,95</t>
  </si>
  <si>
    <t>162707,76</t>
  </si>
  <si>
    <t>127923,23</t>
  </si>
  <si>
    <t>96514,14</t>
  </si>
  <si>
    <t xml:space="preserve"> 72190,24</t>
  </si>
  <si>
    <t>207239,92</t>
  </si>
  <si>
    <t>180310,84</t>
  </si>
  <si>
    <t>1500277,35</t>
  </si>
  <si>
    <t>1030712,39</t>
  </si>
  <si>
    <t>295580,93</t>
  </si>
  <si>
    <t>158089,09</t>
  </si>
  <si>
    <t>47445,75</t>
  </si>
  <si>
    <t>320570,95</t>
  </si>
  <si>
    <t>4725211,93</t>
  </si>
  <si>
    <t>3492148,30</t>
  </si>
  <si>
    <t xml:space="preserve">Tasso di motorizzazione su dati provinciali (2021-2024) </t>
  </si>
  <si>
    <t>Note: Il tasso di motorizzazione esprime il numero di auto ogni 100 abitanti.</t>
  </si>
  <si>
    <t>Parco veicolare delle autovetture per tipo di alimentazione su dati nazionali, della regione Lombardia e della provincia di Brescia (dal 2022 al 2024)</t>
  </si>
  <si>
    <t>v.a.</t>
  </si>
  <si>
    <t>inc. % sul totale del parco veicolare biellese</t>
  </si>
  <si>
    <t>inc. % sul totale del parco veicolare piemontese</t>
  </si>
  <si>
    <t>inc. % sul valore totale del parco veicolare italiano</t>
  </si>
  <si>
    <t>Benzina</t>
  </si>
  <si>
    <t>Benzina e gas liquido</t>
  </si>
  <si>
    <t>Benzina e metano</t>
  </si>
  <si>
    <t>Gasolio</t>
  </si>
  <si>
    <t>Elettricità</t>
  </si>
  <si>
    <t>Ibride-benzina</t>
  </si>
  <si>
    <t>Ibrido-gasolio</t>
  </si>
  <si>
    <t>Metano*</t>
  </si>
  <si>
    <t>n.d.</t>
  </si>
  <si>
    <t>Altro</t>
  </si>
  <si>
    <t>Totale</t>
  </si>
  <si>
    <t>Fonte: elaborazione su Aci, Open Parco Veicoli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</si>
</sst>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€-2]\ #,##0.00"/>
    <numFmt numFmtId="165" formatCode="#,##0.0"/>
    <numFmt numFmtId="166" formatCode="0.0%"/>
  </numFmts>
  <fonts count="18">
    <font>
      <sz val="10.0"/>
      <color rgb="FF000000"/>
      <name val="Arial"/>
      <scheme val="minor"/>
    </font>
    <font>
      <b/>
      <sz val="14.0"/>
      <color theme="1"/>
      <name val="Cabin"/>
    </font>
    <font/>
    <font>
      <b/>
      <color theme="1"/>
      <name val="Cabin"/>
    </font>
    <font>
      <color theme="1"/>
      <name val="Cabin"/>
    </font>
    <font>
      <color theme="1"/>
      <name val="Arial"/>
    </font>
    <font>
      <u/>
      <color rgb="FF0000FF"/>
      <name val="Cabin"/>
    </font>
    <font>
      <sz val="10.0"/>
      <color theme="1"/>
      <name val="Cabin"/>
    </font>
    <font>
      <color theme="1"/>
      <name val="Ole"/>
    </font>
    <font>
      <sz val="9.0"/>
      <color rgb="FF707070"/>
      <name val="Cabin"/>
    </font>
    <font>
      <sz val="11.0"/>
      <color rgb="FF000000"/>
      <name val="Calibri"/>
    </font>
    <font>
      <color rgb="FF000000"/>
      <name val="Cabin"/>
    </font>
    <font>
      <color rgb="FF0033CC"/>
      <name val="Cabin"/>
    </font>
    <font>
      <color rgb="FF333333"/>
      <name val="Cabin"/>
    </font>
    <font>
      <sz val="8.0"/>
      <color rgb="FF999999"/>
      <name val="Cabin"/>
    </font>
    <font>
      <sz val="8.0"/>
      <color rgb="FF333333"/>
      <name val="Cabin"/>
    </font>
    <font>
      <sz val="10.0"/>
      <color rgb="FF1F1F1F"/>
      <name val="Cabin"/>
    </font>
    <font>
      <sz val="10.0"/>
      <color rgb="FF000000"/>
      <name val="Cabin"/>
    </font>
  </fonts>
  <fills count="6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AFAFA"/>
        <bgColor rgb="FFFAFAFA"/>
      </patternFill>
    </fill>
    <fill>
      <patternFill patternType="solid">
        <fgColor rgb="FFFFFFFF"/>
        <bgColor rgb="FFFFFFFF"/>
      </patternFill>
    </fill>
  </fills>
  <borders count="10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1" fillId="0" fontId="2" numFmtId="0" xfId="0" applyBorder="1" applyFont="1"/>
    <xf borderId="2" fillId="3" fontId="3" numFmtId="0" xfId="0" applyAlignment="1" applyBorder="1" applyFill="1" applyFont="1">
      <alignment horizontal="right" shrinkToFit="0" vertical="bottom" wrapText="1"/>
    </xf>
    <xf borderId="1" fillId="0" fontId="4" numFmtId="0" xfId="0" applyAlignment="1" applyBorder="1" applyFont="1">
      <alignment shrinkToFit="0" vertical="bottom" wrapText="1"/>
    </xf>
    <xf borderId="3" fillId="0" fontId="2" numFmtId="0" xfId="0" applyBorder="1" applyFont="1"/>
    <xf borderId="0" fillId="0" fontId="5" numFmtId="0" xfId="0" applyAlignment="1" applyFont="1">
      <alignment vertical="bottom"/>
    </xf>
    <xf borderId="0" fillId="2" fontId="1" numFmtId="0" xfId="0" applyAlignment="1" applyFont="1">
      <alignment horizontal="center" shrinkToFit="0" vertical="bottom" wrapText="1"/>
    </xf>
    <xf borderId="3" fillId="3" fontId="3" numFmtId="0" xfId="0" applyAlignment="1" applyBorder="1" applyFont="1">
      <alignment horizontal="right" shrinkToFit="0" vertical="bottom" wrapText="1"/>
    </xf>
    <xf borderId="3" fillId="3" fontId="3" numFmtId="0" xfId="0" applyAlignment="1" applyBorder="1" applyFont="1">
      <alignment shrinkToFit="0" vertical="bottom" wrapText="1"/>
    </xf>
    <xf borderId="3" fillId="0" fontId="4" numFmtId="0" xfId="0" applyAlignment="1" applyBorder="1" applyFont="1">
      <alignment horizontal="right" readingOrder="0" shrinkToFit="0" vertical="bottom" wrapText="1"/>
    </xf>
    <xf borderId="4" fillId="0" fontId="4" numFmtId="0" xfId="0" applyAlignment="1" applyBorder="1" applyFont="1">
      <alignment shrinkToFit="0" vertical="bottom" wrapText="1"/>
    </xf>
    <xf borderId="5" fillId="0" fontId="6" numFmtId="0" xfId="0" applyAlignment="1" applyBorder="1" applyFont="1">
      <alignment readingOrder="0" shrinkToFit="0" vertical="bottom" wrapText="1"/>
    </xf>
    <xf borderId="5" fillId="0" fontId="4" numFmtId="0" xfId="0" applyAlignment="1" applyBorder="1" applyFont="1">
      <alignment readingOrder="0" vertical="bottom"/>
    </xf>
    <xf borderId="3" fillId="0" fontId="4" numFmtId="0" xfId="0" applyAlignment="1" applyBorder="1" applyFont="1">
      <alignment readingOrder="0" vertical="bottom"/>
    </xf>
    <xf borderId="0" fillId="0" fontId="5" numFmtId="0" xfId="0" applyFont="1"/>
    <xf borderId="2" fillId="0" fontId="2" numFmtId="0" xfId="0" applyBorder="1" applyFont="1"/>
    <xf borderId="6" fillId="0" fontId="2" numFmtId="0" xfId="0" applyBorder="1" applyFont="1"/>
    <xf borderId="0" fillId="0" fontId="7" numFmtId="0" xfId="0" applyFont="1"/>
    <xf borderId="5" fillId="0" fontId="7" numFmtId="0" xfId="0" applyAlignment="1" applyBorder="1" applyFont="1">
      <alignment horizontal="center" shrinkToFit="0" vertical="bottom" wrapText="1"/>
    </xf>
    <xf borderId="5" fillId="0" fontId="7" numFmtId="0" xfId="0" applyBorder="1" applyFont="1"/>
    <xf borderId="5" fillId="0" fontId="7" numFmtId="164" xfId="0" applyAlignment="1" applyBorder="1" applyFont="1" applyNumberFormat="1">
      <alignment horizontal="center" shrinkToFit="0" vertical="bottom" wrapText="1"/>
    </xf>
    <xf borderId="5" fillId="0" fontId="7" numFmtId="164" xfId="0" applyBorder="1" applyFont="1" applyNumberFormat="1"/>
    <xf borderId="0" fillId="0" fontId="4" numFmtId="0" xfId="0" applyFont="1"/>
    <xf borderId="0" fillId="0" fontId="7" numFmtId="0" xfId="0" applyAlignment="1" applyFont="1">
      <alignment horizontal="right" shrinkToFit="0" vertical="bottom" wrapText="1"/>
    </xf>
    <xf borderId="0" fillId="0" fontId="7" numFmtId="0" xfId="0" applyAlignment="1" applyFont="1">
      <alignment shrinkToFit="0" vertical="bottom" wrapText="1"/>
    </xf>
    <xf borderId="0" fillId="0" fontId="8" numFmtId="0" xfId="0" applyFont="1"/>
    <xf borderId="0" fillId="0" fontId="4" numFmtId="0" xfId="0" applyAlignment="1" applyFont="1">
      <alignment vertical="bottom"/>
    </xf>
    <xf borderId="0" fillId="0" fontId="9" numFmtId="0" xfId="0" applyFont="1"/>
    <xf borderId="0" fillId="4" fontId="9" numFmtId="0" xfId="0" applyFill="1" applyFont="1"/>
    <xf borderId="0" fillId="0" fontId="7" numFmtId="0" xfId="0" applyAlignment="1" applyFont="1">
      <alignment horizontal="center" shrinkToFit="0" vertical="bottom" wrapText="1"/>
    </xf>
    <xf borderId="0" fillId="0" fontId="7" numFmtId="0" xfId="0" applyAlignment="1" applyFont="1">
      <alignment readingOrder="0"/>
    </xf>
    <xf borderId="0" fillId="5" fontId="7" numFmtId="0" xfId="0" applyAlignment="1" applyFill="1" applyFont="1">
      <alignment shrinkToFit="0" wrapText="1"/>
    </xf>
    <xf borderId="4" fillId="0" fontId="7" numFmtId="0" xfId="0" applyAlignment="1" applyBorder="1" applyFont="1">
      <alignment horizontal="center" shrinkToFit="0" wrapText="1"/>
    </xf>
    <xf borderId="4" fillId="0" fontId="7" numFmtId="0" xfId="0" applyBorder="1" applyFont="1"/>
    <xf borderId="5" fillId="0" fontId="7" numFmtId="165" xfId="0" applyAlignment="1" applyBorder="1" applyFont="1" applyNumberFormat="1">
      <alignment horizontal="right"/>
    </xf>
    <xf borderId="5" fillId="0" fontId="7" numFmtId="3" xfId="0" applyAlignment="1" applyBorder="1" applyFont="1" applyNumberFormat="1">
      <alignment horizontal="right"/>
    </xf>
    <xf borderId="0" fillId="0" fontId="10" numFmtId="165" xfId="0" applyAlignment="1" applyFont="1" applyNumberFormat="1">
      <alignment horizontal="right" shrinkToFit="0" vertical="bottom" wrapText="0"/>
    </xf>
    <xf borderId="0" fillId="0" fontId="7" numFmtId="0" xfId="0" applyAlignment="1" applyFont="1">
      <alignment shrinkToFit="0" wrapText="1"/>
    </xf>
    <xf borderId="0" fillId="0" fontId="7" numFmtId="4" xfId="0" applyAlignment="1" applyFont="1" applyNumberFormat="1">
      <alignment horizontal="right"/>
    </xf>
    <xf borderId="0" fillId="0" fontId="7" numFmtId="0" xfId="0" applyAlignment="1" applyFont="1">
      <alignment horizontal="center" shrinkToFit="0" wrapText="1"/>
    </xf>
    <xf borderId="0" fillId="0" fontId="7" numFmtId="165" xfId="0" applyAlignment="1" applyFont="1" applyNumberFormat="1">
      <alignment horizontal="right"/>
    </xf>
    <xf borderId="0" fillId="0" fontId="7" numFmtId="3" xfId="0" applyAlignment="1" applyFont="1" applyNumberFormat="1">
      <alignment horizontal="right"/>
    </xf>
    <xf borderId="5" fillId="0" fontId="11" numFmtId="0" xfId="0" applyAlignment="1" applyBorder="1" applyFont="1">
      <alignment horizontal="right" shrinkToFit="0" wrapText="1"/>
    </xf>
    <xf borderId="5" fillId="0" fontId="7" numFmtId="0" xfId="0" applyAlignment="1" applyBorder="1" applyFont="1">
      <alignment shrinkToFit="0" wrapText="1"/>
    </xf>
    <xf borderId="0" fillId="0" fontId="12" numFmtId="0" xfId="0" applyAlignment="1" applyFont="1">
      <alignment horizontal="left" vertical="top"/>
    </xf>
    <xf borderId="0" fillId="0" fontId="4" numFmtId="4" xfId="0" applyFont="1" applyNumberFormat="1"/>
    <xf borderId="0" fillId="0" fontId="13" numFmtId="0" xfId="0" applyAlignment="1" applyFont="1">
      <alignment horizontal="right" vertical="top"/>
    </xf>
    <xf borderId="0" fillId="0" fontId="14" numFmtId="0" xfId="0" applyAlignment="1" applyFont="1">
      <alignment horizontal="left" vertical="top"/>
    </xf>
    <xf borderId="0" fillId="0" fontId="13" numFmtId="4" xfId="0" applyAlignment="1" applyFont="1" applyNumberFormat="1">
      <alignment horizontal="right" vertical="top"/>
    </xf>
    <xf borderId="0" fillId="0" fontId="15" numFmtId="0" xfId="0" applyAlignment="1" applyFont="1">
      <alignment horizontal="left" vertical="top"/>
    </xf>
    <xf borderId="5" fillId="0" fontId="7" numFmtId="10" xfId="0" applyBorder="1" applyFont="1" applyNumberFormat="1"/>
    <xf borderId="5" fillId="0" fontId="7" numFmtId="9" xfId="0" applyBorder="1" applyFont="1" applyNumberFormat="1"/>
    <xf borderId="5" fillId="0" fontId="11" numFmtId="166" xfId="0" applyAlignment="1" applyBorder="1" applyFont="1" applyNumberFormat="1">
      <alignment horizontal="right" shrinkToFit="0" wrapText="1"/>
    </xf>
    <xf borderId="0" fillId="0" fontId="7" numFmtId="9" xfId="0" applyFont="1" applyNumberFormat="1"/>
    <xf borderId="0" fillId="0" fontId="7" numFmtId="10" xfId="0" applyFont="1" applyNumberFormat="1"/>
    <xf borderId="7" fillId="0" fontId="7" numFmtId="0" xfId="0" applyAlignment="1" applyBorder="1" applyFont="1">
      <alignment horizontal="center"/>
    </xf>
    <xf borderId="8" fillId="0" fontId="2" numFmtId="0" xfId="0" applyBorder="1" applyFont="1"/>
    <xf borderId="7" fillId="0" fontId="4" numFmtId="0" xfId="0" applyAlignment="1" applyBorder="1" applyFont="1">
      <alignment horizontal="center"/>
    </xf>
    <xf borderId="9" fillId="0" fontId="2" numFmtId="0" xfId="0" applyBorder="1" applyFont="1"/>
    <xf borderId="0" fillId="0" fontId="7" numFmtId="0" xfId="0" applyAlignment="1" applyFont="1">
      <alignment horizontal="center"/>
    </xf>
    <xf borderId="0" fillId="0" fontId="4" numFmtId="0" xfId="0" applyAlignment="1" applyFont="1">
      <alignment horizontal="center"/>
    </xf>
    <xf borderId="5" fillId="0" fontId="7" numFmtId="0" xfId="0" applyAlignment="1" applyBorder="1" applyFont="1">
      <alignment horizontal="center"/>
    </xf>
    <xf borderId="5" fillId="0" fontId="4" numFmtId="0" xfId="0" applyBorder="1" applyFont="1"/>
    <xf borderId="5" fillId="0" fontId="4" numFmtId="49" xfId="0" applyAlignment="1" applyBorder="1" applyFont="1" applyNumberFormat="1">
      <alignment horizontal="right"/>
    </xf>
    <xf borderId="5" fillId="0" fontId="4" numFmtId="10" xfId="0" applyBorder="1" applyFont="1" applyNumberFormat="1"/>
    <xf borderId="5" fillId="0" fontId="7" numFmtId="49" xfId="0" applyBorder="1" applyFont="1" applyNumberFormat="1"/>
    <xf borderId="5" fillId="0" fontId="4" numFmtId="4" xfId="0" applyBorder="1" applyFont="1" applyNumberFormat="1"/>
    <xf borderId="5" fillId="0" fontId="4" numFmtId="165" xfId="0" applyAlignment="1" applyBorder="1" applyFont="1" applyNumberFormat="1">
      <alignment horizontal="right"/>
    </xf>
    <xf borderId="5" fillId="0" fontId="4" numFmtId="166" xfId="0" applyBorder="1" applyFont="1" applyNumberFormat="1"/>
    <xf borderId="5" fillId="0" fontId="7" numFmtId="166" xfId="0" applyBorder="1" applyFont="1" applyNumberFormat="1"/>
    <xf borderId="5" fillId="0" fontId="7" numFmtId="165" xfId="0" applyBorder="1" applyFont="1" applyNumberFormat="1"/>
    <xf borderId="0" fillId="0" fontId="4" numFmtId="10" xfId="0" applyFont="1" applyNumberFormat="1"/>
    <xf borderId="0" fillId="0" fontId="7" numFmtId="4" xfId="0" applyFont="1" applyNumberFormat="1"/>
    <xf borderId="5" fillId="0" fontId="7" numFmtId="49" xfId="0" applyAlignment="1" applyBorder="1" applyFont="1" applyNumberFormat="1">
      <alignment horizontal="right"/>
    </xf>
    <xf borderId="5" fillId="0" fontId="7" numFmtId="4" xfId="0" applyBorder="1" applyFont="1" applyNumberFormat="1"/>
    <xf borderId="5" fillId="0" fontId="4" numFmtId="49" xfId="0" applyBorder="1" applyFont="1" applyNumberFormat="1"/>
    <xf borderId="5" fillId="0" fontId="4" numFmtId="165" xfId="0" applyBorder="1" applyFont="1" applyNumberFormat="1"/>
    <xf borderId="0" fillId="0" fontId="5" numFmtId="49" xfId="0" applyFont="1" applyNumberFormat="1"/>
    <xf borderId="5" fillId="0" fontId="7" numFmtId="4" xfId="0" applyAlignment="1" applyBorder="1" applyFont="1" applyNumberFormat="1">
      <alignment horizontal="right"/>
    </xf>
    <xf borderId="7" fillId="0" fontId="4" numFmtId="0" xfId="0" applyAlignment="1" applyBorder="1" applyFont="1">
      <alignment horizontal="center" shrinkToFit="0" wrapText="1"/>
    </xf>
    <xf borderId="0" fillId="0" fontId="4" numFmtId="0" xfId="0" applyAlignment="1" applyFont="1">
      <alignment horizontal="center" vertical="center"/>
    </xf>
    <xf borderId="5" fillId="0" fontId="4" numFmtId="0" xfId="0" applyAlignment="1" applyBorder="1" applyFont="1">
      <alignment horizontal="center"/>
    </xf>
    <xf borderId="5" fillId="0" fontId="4" numFmtId="0" xfId="0" applyAlignment="1" applyBorder="1" applyFont="1">
      <alignment horizontal="center" shrinkToFit="0" wrapText="1"/>
    </xf>
    <xf borderId="0" fillId="0" fontId="16" numFmtId="0" xfId="0" applyAlignment="1" applyFont="1">
      <alignment horizontal="center" shrinkToFit="0" wrapText="1"/>
    </xf>
    <xf borderId="0" fillId="0" fontId="11" numFmtId="0" xfId="0" applyAlignment="1" applyFont="1">
      <alignment horizontal="center"/>
    </xf>
    <xf borderId="0" fillId="0" fontId="4" numFmtId="4" xfId="0" applyAlignment="1" applyFont="1" applyNumberFormat="1">
      <alignment horizontal="right" vertical="bottom"/>
    </xf>
    <xf borderId="0" fillId="0" fontId="4" numFmtId="10" xfId="0" applyAlignment="1" applyFont="1" applyNumberFormat="1">
      <alignment horizontal="right" vertical="bottom"/>
    </xf>
    <xf borderId="5" fillId="0" fontId="4" numFmtId="4" xfId="0" applyAlignment="1" applyBorder="1" applyFont="1" applyNumberFormat="1">
      <alignment horizontal="right"/>
    </xf>
    <xf borderId="5" fillId="0" fontId="4" numFmtId="0" xfId="0" applyAlignment="1" applyBorder="1" applyFont="1">
      <alignment horizontal="right"/>
    </xf>
    <xf borderId="0" fillId="0" fontId="7" numFmtId="0" xfId="0" applyAlignment="1" applyFont="1">
      <alignment horizontal="right" shrinkToFit="0" wrapText="1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right" vertical="bottom"/>
    </xf>
    <xf borderId="0" fillId="0" fontId="4" numFmtId="4" xfId="0" applyAlignment="1" applyFont="1" applyNumberFormat="1">
      <alignment vertical="bottom"/>
    </xf>
    <xf borderId="0" fillId="0" fontId="7" numFmtId="0" xfId="0" applyAlignment="1" applyFont="1">
      <alignment horizontal="center" vertical="bottom"/>
    </xf>
    <xf borderId="7" fillId="0" fontId="7" numFmtId="0" xfId="0" applyAlignment="1" applyBorder="1" applyFont="1">
      <alignment horizontal="center" vertical="bottom"/>
    </xf>
    <xf borderId="7" fillId="0" fontId="7" numFmtId="10" xfId="0" applyAlignment="1" applyBorder="1" applyFont="1" applyNumberFormat="1">
      <alignment horizontal="center"/>
    </xf>
    <xf borderId="0" fillId="0" fontId="7" numFmtId="10" xfId="0" applyAlignment="1" applyFont="1" applyNumberFormat="1">
      <alignment horizontal="center" vertical="bottom"/>
    </xf>
    <xf borderId="0" fillId="0" fontId="7" numFmtId="10" xfId="0" applyAlignment="1" applyFont="1" applyNumberFormat="1">
      <alignment horizontal="center"/>
    </xf>
    <xf borderId="5" fillId="0" fontId="7" numFmtId="0" xfId="0" applyAlignment="1" applyBorder="1" applyFont="1">
      <alignment horizontal="center" vertical="bottom"/>
    </xf>
    <xf borderId="5" fillId="0" fontId="7" numFmtId="10" xfId="0" applyAlignment="1" applyBorder="1" applyFont="1" applyNumberFormat="1">
      <alignment horizontal="center" shrinkToFit="0" vertical="bottom" wrapText="1"/>
    </xf>
    <xf borderId="5" fillId="0" fontId="17" numFmtId="3" xfId="0" applyAlignment="1" applyBorder="1" applyFont="1" applyNumberFormat="1">
      <alignment horizontal="center" shrinkToFit="0" vertical="bottom" wrapText="0"/>
    </xf>
    <xf borderId="5" fillId="0" fontId="17" numFmtId="166" xfId="0" applyAlignment="1" applyBorder="1" applyFont="1" applyNumberFormat="1">
      <alignment horizontal="center" shrinkToFit="0" vertical="bottom" wrapText="0"/>
    </xf>
    <xf borderId="5" fillId="0" fontId="7" numFmtId="3" xfId="0" applyAlignment="1" applyBorder="1" applyFont="1" applyNumberFormat="1">
      <alignment horizontal="center" vertical="bottom"/>
    </xf>
    <xf borderId="5" fillId="0" fontId="7" numFmtId="166" xfId="0" applyAlignment="1" applyBorder="1" applyFont="1" applyNumberFormat="1">
      <alignment horizontal="right" vertical="bottom"/>
    </xf>
    <xf borderId="5" fillId="0" fontId="17" numFmtId="10" xfId="0" applyAlignment="1" applyBorder="1" applyFont="1" applyNumberFormat="1">
      <alignment horizontal="center" shrinkToFit="0" vertical="bottom" wrapText="0"/>
    </xf>
    <xf borderId="4" fillId="0" fontId="7" numFmtId="10" xfId="0" applyAlignment="1" applyBorder="1" applyFont="1" applyNumberFormat="1">
      <alignment horizontal="right" vertical="bottom"/>
    </xf>
    <xf borderId="0" fillId="0" fontId="17" numFmtId="3" xfId="0" applyAlignment="1" applyFont="1" applyNumberFormat="1">
      <alignment horizontal="center" shrinkToFit="0" vertical="bottom" wrapText="0"/>
    </xf>
    <xf borderId="5" fillId="0" fontId="7" numFmtId="10" xfId="0" applyAlignment="1" applyBorder="1" applyFont="1" applyNumberFormat="1">
      <alignment horizontal="center" shrinkToFit="0" wrapText="1"/>
    </xf>
    <xf borderId="5" fillId="0" fontId="7" numFmtId="0" xfId="0" applyAlignment="1" applyBorder="1" applyFont="1">
      <alignment horizontal="center" shrinkToFit="0" wrapText="1"/>
    </xf>
    <xf borderId="5" fillId="0" fontId="7" numFmtId="10" xfId="0" applyAlignment="1" applyBorder="1" applyFont="1" applyNumberFormat="1">
      <alignment horizontal="right" vertical="bottom"/>
    </xf>
    <xf borderId="0" fillId="0" fontId="7" numFmtId="0" xfId="0" applyAlignment="1" applyFont="1">
      <alignment horizontal="left" shrinkToFit="0" vertical="bottom" wrapText="0"/>
    </xf>
    <xf borderId="0" fillId="0" fontId="7" numFmtId="0" xfId="0" applyAlignment="1" applyFont="1">
      <alignment horizontal="right" shrinkToFit="0" vertical="bottom" wrapText="0"/>
    </xf>
    <xf borderId="0" fillId="0" fontId="17" numFmtId="0" xfId="0" applyAlignment="1" applyFont="1">
      <alignment horizontal="right" shrinkToFit="0" vertical="bottom" wrapText="0"/>
    </xf>
    <xf borderId="0" fillId="0" fontId="17" numFmtId="11" xfId="0" applyAlignment="1" applyFont="1" applyNumberFormat="1">
      <alignment horizontal="right" shrinkToFit="0" vertical="bottom" wrapText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5" max="5" width="90.38"/>
  </cols>
  <sheetData>
    <row r="1">
      <c r="A1" s="1" t="s">
        <v>0</v>
      </c>
      <c r="B1" s="2"/>
      <c r="C1" s="2"/>
      <c r="D1" s="2"/>
      <c r="E1" s="2"/>
    </row>
    <row r="2">
      <c r="A2" s="3" t="s">
        <v>1</v>
      </c>
      <c r="B2" s="4" t="s">
        <v>2</v>
      </c>
      <c r="C2" s="2"/>
      <c r="D2" s="2"/>
      <c r="E2" s="5"/>
    </row>
    <row r="3">
      <c r="A3" s="3" t="s">
        <v>3</v>
      </c>
      <c r="B3" s="4" t="s">
        <v>4</v>
      </c>
      <c r="C3" s="2"/>
      <c r="D3" s="2"/>
      <c r="E3" s="5"/>
    </row>
    <row r="4" ht="27.75" customHeight="1">
      <c r="A4" s="3" t="s">
        <v>5</v>
      </c>
      <c r="B4" s="4" t="s">
        <v>6</v>
      </c>
      <c r="C4" s="2"/>
      <c r="D4" s="2"/>
      <c r="E4" s="5"/>
    </row>
    <row r="5">
      <c r="A5" s="6"/>
      <c r="B5" s="6"/>
      <c r="C5" s="6"/>
      <c r="D5" s="6"/>
      <c r="E5" s="6"/>
    </row>
    <row r="6">
      <c r="A6" s="7" t="s">
        <v>7</v>
      </c>
    </row>
    <row r="7">
      <c r="A7" s="8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>
      <c r="A8" s="10">
        <v>1.0</v>
      </c>
      <c r="B8" s="11" t="s">
        <v>13</v>
      </c>
      <c r="C8" s="12" t="s">
        <v>14</v>
      </c>
      <c r="D8" s="13" t="s">
        <v>15</v>
      </c>
      <c r="E8" s="14" t="s">
        <v>16</v>
      </c>
      <c r="F8" s="15"/>
    </row>
    <row r="9">
      <c r="A9" s="10">
        <v>2.0</v>
      </c>
      <c r="B9" s="16"/>
      <c r="C9" s="12" t="s">
        <v>17</v>
      </c>
      <c r="D9" s="13" t="s">
        <v>15</v>
      </c>
      <c r="E9" s="14" t="s">
        <v>16</v>
      </c>
      <c r="F9" s="15"/>
    </row>
    <row r="10">
      <c r="A10" s="10">
        <v>3.0</v>
      </c>
      <c r="B10" s="11" t="s">
        <v>18</v>
      </c>
      <c r="C10" s="12" t="s">
        <v>19</v>
      </c>
      <c r="D10" s="13" t="s">
        <v>20</v>
      </c>
      <c r="E10" s="14" t="s">
        <v>21</v>
      </c>
      <c r="F10" s="15"/>
    </row>
    <row r="11">
      <c r="A11" s="10">
        <v>4.0</v>
      </c>
      <c r="B11" s="17"/>
      <c r="C11" s="12" t="s">
        <v>22</v>
      </c>
      <c r="D11" s="13" t="s">
        <v>23</v>
      </c>
      <c r="E11" s="14" t="s">
        <v>24</v>
      </c>
      <c r="F11" s="15"/>
    </row>
    <row r="12">
      <c r="A12" s="10">
        <v>5.0</v>
      </c>
      <c r="B12" s="17"/>
      <c r="C12" s="12" t="s">
        <v>25</v>
      </c>
      <c r="D12" s="13" t="s">
        <v>23</v>
      </c>
      <c r="E12" s="14" t="s">
        <v>24</v>
      </c>
      <c r="F12" s="15"/>
    </row>
    <row r="13">
      <c r="A13" s="10">
        <v>6.0</v>
      </c>
      <c r="B13" s="17"/>
      <c r="C13" s="12" t="s">
        <v>26</v>
      </c>
      <c r="D13" s="13" t="s">
        <v>20</v>
      </c>
      <c r="E13" s="14" t="s">
        <v>27</v>
      </c>
      <c r="F13" s="15"/>
    </row>
    <row r="14">
      <c r="A14" s="10">
        <v>7.0</v>
      </c>
      <c r="B14" s="17"/>
      <c r="C14" s="12" t="s">
        <v>28</v>
      </c>
      <c r="D14" s="13" t="s">
        <v>23</v>
      </c>
      <c r="E14" s="14" t="s">
        <v>24</v>
      </c>
      <c r="F14" s="15"/>
    </row>
    <row r="15">
      <c r="A15" s="10">
        <v>8.0</v>
      </c>
      <c r="B15" s="16"/>
      <c r="C15" s="12" t="s">
        <v>29</v>
      </c>
      <c r="D15" s="13" t="s">
        <v>15</v>
      </c>
      <c r="E15" s="14" t="s">
        <v>30</v>
      </c>
      <c r="F15" s="15"/>
    </row>
  </sheetData>
  <mergeCells count="7">
    <mergeCell ref="A1:E1"/>
    <mergeCell ref="B2:E2"/>
    <mergeCell ref="B3:E3"/>
    <mergeCell ref="B4:E4"/>
    <mergeCell ref="A6:E6"/>
    <mergeCell ref="B8:B9"/>
    <mergeCell ref="B10:B15"/>
  </mergeCells>
  <hyperlinks>
    <hyperlink display="Riqualificazioni energetiche " location="'Indicatore 1_Riqualificazioni e'!A1" ref="C8"/>
    <hyperlink display="Energia elettrica da fonti rinnovabili" location="'Indicatore 2_Energia elettrica '!A1" ref="C9"/>
    <hyperlink display="Stima del consumo del suolo" location="'Indicatore 3_Stima del consumo '!A1" ref="C10"/>
    <hyperlink display="Consumi idrici domestici" location="'Indicatore 4_Consumi idrici dom'!A1" ref="C11"/>
    <hyperlink display="Dispersione idrica" location="'Indicatore 5_Dispersione idrica'!A1" ref="C12"/>
    <hyperlink display="Rifiuti urbani" location="'Indicatore 6_Rifiuti urbani'!A1" ref="C13"/>
    <hyperlink display="Tasso di motorizzazione" location="'Indicatore 7_Tasso di motorizz'!A1" ref="C14"/>
    <hyperlink display="Parco veicolare" location="'Indicatore 8_Parco veicolare'!A1" ref="C15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16.25"/>
  </cols>
  <sheetData>
    <row r="1" ht="15.75" customHeight="1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15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5.75" customHeight="1">
      <c r="A3" s="18"/>
      <c r="B3" s="19">
        <v>2022.0</v>
      </c>
      <c r="C3" s="19">
        <v>2023.0</v>
      </c>
      <c r="D3" s="20">
        <v>2024.0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5.75" customHeight="1">
      <c r="A4" s="19" t="s">
        <v>32</v>
      </c>
      <c r="B4" s="21">
        <v>71.5</v>
      </c>
      <c r="C4" s="21">
        <v>144.1</v>
      </c>
      <c r="D4" s="22">
        <v>127.0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60.75" customHeight="1">
      <c r="A5" s="19" t="s">
        <v>33</v>
      </c>
      <c r="B5" s="21">
        <v>75.99</v>
      </c>
      <c r="C5" s="21">
        <v>161.28</v>
      </c>
      <c r="D5" s="22">
        <v>154.42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15.75" customHeight="1">
      <c r="A6" s="18" t="s">
        <v>34</v>
      </c>
      <c r="B6" s="23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5.75" customHeight="1">
      <c r="A7" s="18" t="s">
        <v>35</v>
      </c>
      <c r="B7" s="23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5.75" customHeight="1">
      <c r="A8" s="18"/>
      <c r="B8" s="24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5.75" customHeight="1">
      <c r="A9" s="25"/>
      <c r="B9" s="24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5.75" customHeight="1">
      <c r="A10" s="25"/>
      <c r="B10" s="24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5.75" customHeight="1">
      <c r="A11" s="25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5.75" customHeight="1">
      <c r="A12" s="25"/>
      <c r="B12" s="24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5.75" customHeight="1">
      <c r="A13" s="25"/>
      <c r="B13" s="24"/>
      <c r="C13" s="18"/>
      <c r="D13" s="18"/>
      <c r="E13" s="18"/>
      <c r="F13" s="18"/>
      <c r="G13" s="18"/>
      <c r="H13" s="18"/>
      <c r="J13" s="26"/>
      <c r="L13" s="26"/>
      <c r="M13" s="18"/>
      <c r="N13" s="26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5.75" customHeight="1">
      <c r="A14" s="18"/>
      <c r="B14" s="24"/>
      <c r="C14" s="18"/>
      <c r="D14" s="18"/>
      <c r="E14" s="18"/>
      <c r="F14" s="18"/>
      <c r="G14" s="18"/>
      <c r="H14" s="18"/>
      <c r="I14" s="26"/>
      <c r="J14" s="26"/>
      <c r="K14" s="26"/>
      <c r="L14" s="26"/>
      <c r="M14" s="26"/>
      <c r="N14" s="26"/>
      <c r="O14" s="26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5.75" customHeight="1">
      <c r="A15" s="18"/>
      <c r="B15" s="18"/>
      <c r="C15" s="18"/>
      <c r="D15" s="18"/>
      <c r="E15" s="18"/>
      <c r="F15" s="18"/>
      <c r="G15" s="18"/>
      <c r="H15" s="18"/>
      <c r="I15" s="26"/>
      <c r="J15" s="26"/>
      <c r="K15" s="26"/>
      <c r="L15" s="26"/>
      <c r="M15" s="26"/>
      <c r="N15" s="26"/>
      <c r="O15" s="26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5.75" customHeight="1">
      <c r="A16" s="18"/>
      <c r="B16" s="18"/>
      <c r="C16" s="27"/>
      <c r="D16" s="18"/>
      <c r="E16" s="18"/>
      <c r="F16" s="18"/>
      <c r="G16" s="18"/>
      <c r="H16" s="18"/>
      <c r="I16" s="26"/>
      <c r="J16" s="26"/>
      <c r="K16" s="26"/>
      <c r="L16" s="26"/>
      <c r="M16" s="26"/>
      <c r="N16" s="26"/>
      <c r="O16" s="26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5.75" customHeight="1">
      <c r="A17" s="18"/>
      <c r="B17" s="18"/>
      <c r="C17" s="18"/>
      <c r="D17" s="18"/>
      <c r="E17" s="18"/>
      <c r="F17" s="18"/>
      <c r="G17" s="18"/>
      <c r="H17" s="18"/>
      <c r="I17" s="26"/>
      <c r="J17" s="26"/>
      <c r="K17" s="26"/>
      <c r="L17" s="26"/>
      <c r="M17" s="26"/>
      <c r="N17" s="26"/>
      <c r="O17" s="26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5.75" customHeight="1">
      <c r="A18" s="18"/>
      <c r="B18" s="18"/>
      <c r="C18" s="18"/>
      <c r="D18" s="18"/>
      <c r="E18" s="18"/>
      <c r="F18" s="18"/>
      <c r="G18" s="18"/>
      <c r="H18" s="18"/>
      <c r="I18" s="26"/>
      <c r="J18" s="26"/>
      <c r="K18" s="26"/>
      <c r="L18" s="26"/>
      <c r="M18" s="26"/>
      <c r="N18" s="26"/>
      <c r="O18" s="26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5.75" customHeight="1">
      <c r="A19" s="18"/>
      <c r="B19" s="18"/>
      <c r="C19" s="18"/>
      <c r="D19" s="18"/>
      <c r="E19" s="18"/>
      <c r="F19" s="18"/>
      <c r="G19" s="18"/>
      <c r="H19" s="18"/>
      <c r="I19" s="26"/>
      <c r="J19" s="26"/>
      <c r="K19" s="26"/>
      <c r="L19" s="26"/>
      <c r="M19" s="26"/>
      <c r="N19" s="26"/>
      <c r="O19" s="26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5.75" customHeight="1">
      <c r="A20" s="18"/>
      <c r="B20" s="18"/>
      <c r="C20" s="18"/>
      <c r="D20" s="18"/>
      <c r="E20" s="18"/>
      <c r="F20" s="18"/>
      <c r="G20" s="18"/>
      <c r="H20" s="18"/>
      <c r="I20" s="26"/>
      <c r="J20" s="26"/>
      <c r="K20" s="26"/>
      <c r="L20" s="26"/>
      <c r="M20" s="26"/>
      <c r="N20" s="26"/>
      <c r="O20" s="26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5.75" customHeight="1">
      <c r="A21" s="18"/>
      <c r="B21" s="18"/>
      <c r="C21" s="18"/>
      <c r="D21" s="18"/>
      <c r="E21" s="18"/>
      <c r="F21" s="18"/>
      <c r="G21" s="18"/>
      <c r="H21" s="18"/>
      <c r="I21" s="26"/>
      <c r="J21" s="26"/>
      <c r="K21" s="26"/>
      <c r="L21" s="26"/>
      <c r="M21" s="26"/>
      <c r="N21" s="26"/>
      <c r="O21" s="26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5.75" customHeight="1">
      <c r="A22" s="18"/>
      <c r="B22" s="18"/>
      <c r="C22" s="18"/>
      <c r="D22" s="18"/>
      <c r="E22" s="18"/>
      <c r="F22" s="18"/>
      <c r="G22" s="18"/>
      <c r="H22" s="18"/>
      <c r="I22" s="26"/>
      <c r="J22" s="26"/>
      <c r="K22" s="26"/>
      <c r="L22" s="26"/>
      <c r="M22" s="26"/>
      <c r="N22" s="26"/>
      <c r="O22" s="26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5.75" customHeight="1">
      <c r="A23" s="18"/>
      <c r="B23" s="18"/>
      <c r="C23" s="18"/>
      <c r="D23" s="18"/>
      <c r="E23" s="18"/>
      <c r="F23" s="18"/>
      <c r="G23" s="18"/>
      <c r="H23" s="18"/>
      <c r="I23" s="26"/>
      <c r="J23" s="26"/>
      <c r="K23" s="26"/>
      <c r="L23" s="26"/>
      <c r="M23" s="26"/>
      <c r="N23" s="26"/>
      <c r="O23" s="26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5.75" customHeight="1">
      <c r="A24" s="18"/>
      <c r="B24" s="18"/>
      <c r="C24" s="18"/>
      <c r="D24" s="18"/>
      <c r="E24" s="18"/>
      <c r="F24" s="18"/>
      <c r="G24" s="18"/>
      <c r="H24" s="18"/>
      <c r="I24" s="26"/>
      <c r="J24" s="26"/>
      <c r="K24" s="26"/>
      <c r="L24" s="26"/>
      <c r="M24" s="26"/>
      <c r="N24" s="26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ht="15.75" customHeight="1">
      <c r="A2" s="28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ht="15.75" customHeight="1">
      <c r="A3" s="18"/>
      <c r="B3" s="20">
        <v>2022.0</v>
      </c>
      <c r="C3" s="20">
        <v>2023.0</v>
      </c>
      <c r="D3" s="20">
        <v>2024.0</v>
      </c>
      <c r="E3" s="18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5.75" customHeight="1">
      <c r="A4" s="19" t="s">
        <v>32</v>
      </c>
      <c r="B4" s="20">
        <v>69.69</v>
      </c>
      <c r="C4" s="20">
        <v>69.93</v>
      </c>
      <c r="D4" s="20">
        <v>68.4</v>
      </c>
      <c r="E4" s="18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ht="15.75" customHeight="1">
      <c r="A5" s="19" t="s">
        <v>33</v>
      </c>
      <c r="B5" s="20">
        <v>38.12</v>
      </c>
      <c r="C5" s="20">
        <v>38.78</v>
      </c>
      <c r="D5" s="20">
        <v>38.57</v>
      </c>
      <c r="E5" s="18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ht="15.75" customHeight="1">
      <c r="A6" s="18" t="s">
        <v>37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ht="15.75" customHeight="1">
      <c r="A7" s="18" t="s">
        <v>38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ht="15.7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5.75" customHeight="1">
      <c r="A9" s="23"/>
      <c r="B9" s="23"/>
      <c r="C9" s="2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ht="15.7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ht="15.75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15.7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ht="15.75" customHeight="1">
      <c r="A13" s="23"/>
      <c r="B13" s="18"/>
      <c r="C13" s="23"/>
      <c r="D13" s="23"/>
      <c r="E13" s="26"/>
      <c r="H13" s="26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5.75" customHeight="1">
      <c r="A14" s="30"/>
      <c r="B14" s="18"/>
      <c r="C14" s="23"/>
      <c r="D14" s="23"/>
      <c r="H14" s="26"/>
      <c r="I14" s="26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5.75" customHeight="1">
      <c r="A15" s="30"/>
      <c r="B15" s="18"/>
      <c r="C15" s="23"/>
      <c r="D15" s="23"/>
      <c r="G15" s="26"/>
      <c r="H15" s="26"/>
      <c r="I15" s="26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5.75" customHeight="1">
      <c r="A16" s="23"/>
      <c r="B16" s="23"/>
      <c r="C16" s="23"/>
      <c r="D16" s="23"/>
      <c r="E16" s="26"/>
      <c r="F16" s="26"/>
      <c r="G16" s="26"/>
      <c r="H16" s="26"/>
      <c r="I16" s="26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ht="15.75" customHeight="1">
      <c r="A17" s="23"/>
      <c r="B17" s="23"/>
      <c r="C17" s="23"/>
      <c r="D17" s="23"/>
      <c r="E17" s="26"/>
      <c r="F17" s="26"/>
      <c r="G17" s="26"/>
      <c r="H17" s="26"/>
      <c r="I17" s="26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ht="15.75" customHeight="1">
      <c r="A18" s="23"/>
      <c r="B18" s="23"/>
      <c r="C18" s="23"/>
      <c r="D18" s="23"/>
      <c r="E18" s="26"/>
      <c r="F18" s="26"/>
      <c r="G18" s="26"/>
      <c r="H18" s="26"/>
      <c r="I18" s="26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ht="15.75" customHeight="1">
      <c r="A19" s="23"/>
      <c r="B19" s="23"/>
      <c r="C19" s="23"/>
      <c r="D19" s="23"/>
      <c r="E19" s="26"/>
      <c r="F19" s="26"/>
      <c r="G19" s="26"/>
      <c r="H19" s="26"/>
      <c r="I19" s="26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15.75" customHeight="1">
      <c r="A20" s="23"/>
      <c r="B20" s="23"/>
      <c r="C20" s="23"/>
      <c r="D20" s="23"/>
      <c r="E20" s="26"/>
      <c r="F20" s="26"/>
      <c r="G20" s="26"/>
      <c r="H20" s="26"/>
      <c r="I20" s="26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23"/>
      <c r="B21" s="23"/>
      <c r="C21" s="23"/>
      <c r="D21" s="23"/>
      <c r="E21" s="26"/>
      <c r="F21" s="26"/>
      <c r="G21" s="26"/>
      <c r="H21" s="26"/>
      <c r="I21" s="26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3"/>
      <c r="B22" s="23"/>
      <c r="C22" s="23"/>
      <c r="D22" s="23"/>
      <c r="E22" s="26"/>
      <c r="F22" s="26"/>
      <c r="G22" s="26"/>
      <c r="H22" s="26"/>
      <c r="I22" s="26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23"/>
      <c r="B23" s="23"/>
      <c r="C23" s="23"/>
      <c r="D23" s="23"/>
      <c r="E23" s="26"/>
      <c r="F23" s="26"/>
      <c r="G23" s="26"/>
      <c r="H23" s="26"/>
      <c r="I23" s="26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23"/>
      <c r="B24" s="23"/>
      <c r="C24" s="23"/>
      <c r="D24" s="23"/>
      <c r="E24" s="26"/>
      <c r="F24" s="26"/>
      <c r="G24" s="26"/>
      <c r="H24" s="26"/>
      <c r="I24" s="26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23"/>
      <c r="B25" s="23"/>
      <c r="C25" s="23"/>
      <c r="D25" s="23"/>
      <c r="E25" s="26"/>
      <c r="F25" s="26"/>
      <c r="G25" s="26"/>
      <c r="H25" s="26"/>
      <c r="I25" s="26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23"/>
      <c r="B26" s="23"/>
      <c r="C26" s="23"/>
      <c r="D26" s="23"/>
      <c r="E26" s="26"/>
      <c r="F26" s="26"/>
      <c r="G26" s="26"/>
      <c r="H26" s="26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15.7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5.7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5.7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5.7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5.7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5.7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5.7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5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5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5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5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7.25"/>
  </cols>
  <sheetData>
    <row r="1" ht="15.75" customHeight="1">
      <c r="A1" s="31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15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5.75" customHeight="1">
      <c r="A3" s="32"/>
      <c r="B3" s="32"/>
      <c r="C3" s="33" t="s">
        <v>40</v>
      </c>
      <c r="D3" s="33" t="s">
        <v>41</v>
      </c>
      <c r="E3" s="33" t="s">
        <v>42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23"/>
    </row>
    <row r="4" ht="15.75" customHeight="1">
      <c r="A4" s="32"/>
      <c r="B4" s="32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3"/>
    </row>
    <row r="5" ht="15.75" customHeight="1">
      <c r="A5" s="32"/>
      <c r="B5" s="32"/>
      <c r="C5" s="17"/>
      <c r="D5" s="17"/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23"/>
    </row>
    <row r="6" ht="16.5" customHeight="1">
      <c r="A6" s="32"/>
      <c r="B6" s="32"/>
      <c r="C6" s="16"/>
      <c r="D6" s="16"/>
      <c r="E6" s="16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23"/>
    </row>
    <row r="7" ht="15.75" customHeight="1">
      <c r="A7" s="34">
        <v>2021.0</v>
      </c>
      <c r="B7" s="20" t="s">
        <v>32</v>
      </c>
      <c r="C7" s="35">
        <v>10.44</v>
      </c>
      <c r="D7" s="36">
        <v>500.0464</v>
      </c>
      <c r="E7" s="36" t="s">
        <v>43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23"/>
    </row>
    <row r="8" ht="15.75" customHeight="1">
      <c r="A8" s="16"/>
      <c r="B8" s="20" t="s">
        <v>44</v>
      </c>
      <c r="C8" s="35">
        <v>12.12</v>
      </c>
      <c r="D8" s="36">
        <v>2893.65</v>
      </c>
      <c r="E8" s="36" t="s">
        <v>43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23"/>
    </row>
    <row r="9" ht="15.75" customHeight="1">
      <c r="A9" s="34">
        <v>2022.0</v>
      </c>
      <c r="B9" s="20" t="s">
        <v>32</v>
      </c>
      <c r="C9" s="35">
        <v>10.47</v>
      </c>
      <c r="D9" s="36">
        <v>501.4429</v>
      </c>
      <c r="E9" s="36" t="s">
        <v>43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23"/>
    </row>
    <row r="10" ht="15.75" customHeight="1">
      <c r="A10" s="16"/>
      <c r="B10" s="20" t="s">
        <v>44</v>
      </c>
      <c r="C10" s="37">
        <v>12.16</v>
      </c>
      <c r="D10" s="36">
        <v>2902.5121</v>
      </c>
      <c r="E10" s="36" t="s">
        <v>43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23"/>
    </row>
    <row r="11" ht="15.75" customHeight="1">
      <c r="A11" s="34">
        <v>2023.0</v>
      </c>
      <c r="B11" s="20" t="s">
        <v>32</v>
      </c>
      <c r="C11" s="35">
        <v>10.5</v>
      </c>
      <c r="D11" s="36">
        <v>502.81</v>
      </c>
      <c r="E11" s="35">
        <v>400.0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23"/>
    </row>
    <row r="12" ht="15.75" customHeight="1">
      <c r="A12" s="16"/>
      <c r="B12" s="20" t="s">
        <v>44</v>
      </c>
      <c r="C12" s="35">
        <v>12.19</v>
      </c>
      <c r="D12" s="36">
        <v>2909.79</v>
      </c>
      <c r="E12" s="35">
        <v>292.0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23"/>
    </row>
    <row r="13" ht="15.75" customHeight="1">
      <c r="A13" s="18" t="s">
        <v>45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23"/>
    </row>
    <row r="14" ht="15.75" customHeight="1">
      <c r="A14" s="38" t="s">
        <v>46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23"/>
    </row>
    <row r="15" ht="15.75" customHeight="1">
      <c r="A15" s="18"/>
      <c r="B15" s="18"/>
      <c r="C15" s="39"/>
      <c r="D15" s="39"/>
      <c r="E15" s="39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23"/>
    </row>
    <row r="16" ht="15.75" customHeight="1">
      <c r="B16" s="18"/>
      <c r="C16" s="39"/>
      <c r="D16" s="39"/>
      <c r="E16" s="39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5.75" customHeight="1">
      <c r="A17" s="18"/>
      <c r="B17" s="18"/>
      <c r="C17" s="39"/>
      <c r="D17" s="39"/>
      <c r="E17" s="39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5.75" customHeight="1">
      <c r="B18" s="18"/>
      <c r="C18" s="39"/>
      <c r="D18" s="40"/>
      <c r="E18" s="40"/>
      <c r="F18" s="40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5.75" customHeight="1">
      <c r="A19" s="18"/>
      <c r="B19" s="18"/>
      <c r="C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5.75" customHeight="1"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5.75" customHeight="1">
      <c r="G21" s="3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5.75" customHeight="1">
      <c r="A22" s="18"/>
      <c r="B22" s="18"/>
      <c r="C22" s="18"/>
      <c r="D22" s="41"/>
      <c r="E22" s="42"/>
      <c r="F22" s="41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5.75" customHeight="1">
      <c r="A23" s="18"/>
      <c r="C23" s="18"/>
      <c r="D23" s="41"/>
      <c r="E23" s="42"/>
      <c r="F23" s="41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5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5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ht="15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  <row r="1001" ht="15.75" customHeight="1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</row>
    <row r="1002" ht="15.75" customHeight="1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</row>
  </sheetData>
  <mergeCells count="13">
    <mergeCell ref="A15:A16"/>
    <mergeCell ref="A17:A18"/>
    <mergeCell ref="D18:D21"/>
    <mergeCell ref="E18:E21"/>
    <mergeCell ref="F18:F21"/>
    <mergeCell ref="B22:B23"/>
    <mergeCell ref="C3:C6"/>
    <mergeCell ref="D3:D6"/>
    <mergeCell ref="E3:E6"/>
    <mergeCell ref="A7:A8"/>
    <mergeCell ref="A9:A10"/>
    <mergeCell ref="A11:A12"/>
    <mergeCell ref="A14:E1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8.5"/>
  </cols>
  <sheetData>
    <row r="1" ht="15.75" customHeight="1">
      <c r="A1" s="18" t="s">
        <v>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15.75" customHeight="1">
      <c r="A2" s="18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5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5.75" customHeight="1">
      <c r="A4" s="18"/>
      <c r="B4" s="20">
        <v>2021.0</v>
      </c>
      <c r="C4" s="20">
        <v>2022.0</v>
      </c>
      <c r="D4" s="20">
        <v>2023.0</v>
      </c>
      <c r="E4" s="43">
        <v>2024.0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15.75" customHeight="1">
      <c r="A5" s="20" t="s">
        <v>32</v>
      </c>
      <c r="B5" s="20">
        <v>171.1</v>
      </c>
      <c r="C5" s="20">
        <v>172.0</v>
      </c>
      <c r="D5" s="20">
        <v>162.0</v>
      </c>
      <c r="E5" s="43">
        <v>158.0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15.75" customHeight="1">
      <c r="A6" s="44" t="s">
        <v>49</v>
      </c>
      <c r="B6" s="20">
        <v>197.6</v>
      </c>
      <c r="C6" s="20">
        <v>191.67</v>
      </c>
      <c r="D6" s="20">
        <v>184.17</v>
      </c>
      <c r="E6" s="43">
        <v>185.7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5.75" customHeight="1">
      <c r="A7" s="18" t="s">
        <v>50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5.7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5.7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5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5.75" customHeight="1">
      <c r="A11" s="18"/>
      <c r="B11" s="18"/>
      <c r="C11" s="2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5.75" customHeight="1">
      <c r="A12" s="18"/>
      <c r="B12" s="18"/>
      <c r="C12" s="23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5.75" customHeight="1">
      <c r="A13" s="18"/>
      <c r="B13" s="18"/>
      <c r="C13" s="23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5.75" customHeight="1">
      <c r="A14" s="18"/>
      <c r="B14" s="18"/>
      <c r="C14" s="23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5.75" customHeight="1">
      <c r="A15" s="38"/>
      <c r="B15" s="18"/>
      <c r="C15" s="23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5.75" customHeight="1">
      <c r="A16" s="45"/>
      <c r="B16" s="18"/>
      <c r="C16" s="46"/>
      <c r="D16" s="47"/>
      <c r="E16" s="4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5.75" customHeight="1">
      <c r="A17" s="48"/>
      <c r="B17" s="18"/>
      <c r="C17" s="23"/>
      <c r="D17" s="49"/>
      <c r="E17" s="47"/>
      <c r="F17" s="4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5.75" customHeight="1">
      <c r="A18" s="48"/>
      <c r="B18" s="18"/>
      <c r="C18" s="23"/>
      <c r="D18" s="47"/>
      <c r="E18" s="47"/>
      <c r="F18" s="4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5.75" customHeight="1">
      <c r="A19" s="48"/>
      <c r="B19" s="50"/>
      <c r="C19" s="23"/>
      <c r="D19" s="49"/>
      <c r="E19" s="47"/>
      <c r="F19" s="4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5.75" customHeight="1">
      <c r="A20" s="48"/>
      <c r="B20" s="50"/>
      <c r="C20" s="47"/>
      <c r="D20" s="49"/>
      <c r="E20" s="47"/>
      <c r="F20" s="4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5.75" customHeight="1">
      <c r="A21" s="48"/>
      <c r="B21" s="50"/>
      <c r="C21" s="47"/>
      <c r="D21" s="49"/>
      <c r="E21" s="47"/>
      <c r="F21" s="47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5.75" customHeight="1">
      <c r="A22" s="48"/>
      <c r="B22" s="50"/>
      <c r="C22" s="47"/>
      <c r="D22" s="49"/>
      <c r="E22" s="47"/>
      <c r="F22" s="4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5.75" customHeight="1">
      <c r="A23" s="48"/>
      <c r="B23" s="5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5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21.38"/>
    <col customWidth="1" min="2" max="2" width="17.75"/>
    <col customWidth="1" min="3" max="3" width="16.5"/>
    <col customWidth="1" min="4" max="4" width="16.38"/>
  </cols>
  <sheetData>
    <row r="1" ht="15.75" customHeight="1">
      <c r="A1" s="18" t="s">
        <v>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15.75" customHeight="1">
      <c r="A2" s="31" t="s">
        <v>51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5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5.75" customHeight="1">
      <c r="A4" s="18"/>
      <c r="B4" s="20">
        <v>2021.0</v>
      </c>
      <c r="C4" s="20">
        <v>2022.0</v>
      </c>
      <c r="D4" s="20">
        <v>2023.0</v>
      </c>
      <c r="E4" s="43">
        <v>2024.0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3"/>
    </row>
    <row r="5" ht="15.75" customHeight="1">
      <c r="A5" s="20" t="s">
        <v>32</v>
      </c>
      <c r="B5" s="51">
        <v>0.279</v>
      </c>
      <c r="C5" s="52">
        <v>0.28</v>
      </c>
      <c r="D5" s="52">
        <v>0.27</v>
      </c>
      <c r="E5" s="53">
        <v>0.248</v>
      </c>
      <c r="F5" s="54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23"/>
    </row>
    <row r="6" ht="15.75" customHeight="1">
      <c r="A6" s="44" t="s">
        <v>49</v>
      </c>
      <c r="B6" s="51">
        <v>0.2267</v>
      </c>
      <c r="C6" s="51">
        <v>0.2117</v>
      </c>
      <c r="D6" s="51">
        <v>0.2312</v>
      </c>
      <c r="E6" s="53">
        <v>0.23</v>
      </c>
      <c r="F6" s="55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23"/>
    </row>
    <row r="7" ht="15.75" customHeight="1">
      <c r="A7" s="18" t="s">
        <v>52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5.7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5.7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5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5.7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5.75" customHeight="1">
      <c r="A13" s="18"/>
      <c r="B13" s="54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5.75" customHeight="1">
      <c r="A14" s="38"/>
      <c r="B14" s="55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5.75" customHeight="1">
      <c r="A15" s="18"/>
      <c r="B15" s="2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5.75" customHeight="1">
      <c r="A16" s="18"/>
      <c r="B16" s="2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5.75" customHeight="1">
      <c r="A17" s="18"/>
      <c r="B17" s="2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5.75" customHeight="1">
      <c r="A18" s="18"/>
      <c r="B18" s="4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5.75" customHeight="1">
      <c r="A19" s="18"/>
      <c r="B19" s="4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5.75" customHeight="1">
      <c r="A20" s="18"/>
      <c r="B20" s="4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5.75" customHeight="1">
      <c r="A21" s="18"/>
      <c r="B21" s="2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5.75" customHeight="1">
      <c r="A22" s="18"/>
      <c r="B22" s="2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5.75" customHeight="1">
      <c r="A23" s="18"/>
      <c r="B23" s="2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5.75" customHeight="1">
      <c r="A24" s="18"/>
      <c r="B24" s="2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0" max="10" width="13.5"/>
    <col customWidth="1" min="12" max="12" width="15.0"/>
    <col customWidth="1" min="13" max="13" width="17.0"/>
    <col customWidth="1" min="14" max="18" width="18.0"/>
    <col customWidth="1" min="19" max="19" width="16.25"/>
    <col customWidth="1" min="20" max="20" width="13.38"/>
  </cols>
  <sheetData>
    <row r="1" ht="15.75" customHeight="1">
      <c r="A1" s="18" t="s">
        <v>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3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ht="15.75" customHeight="1">
      <c r="A2" s="18" t="s">
        <v>54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3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ht="15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3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ht="15.75" customHeight="1">
      <c r="A4" s="23"/>
      <c r="B4" s="56">
        <v>2021.0</v>
      </c>
      <c r="C4" s="57"/>
      <c r="D4" s="57"/>
      <c r="E4" s="57"/>
      <c r="F4" s="58">
        <v>2022.0</v>
      </c>
      <c r="G4" s="57"/>
      <c r="H4" s="57"/>
      <c r="I4" s="57"/>
      <c r="J4" s="57"/>
      <c r="K4" s="59"/>
      <c r="L4" s="58">
        <v>2023.0</v>
      </c>
      <c r="M4" s="57"/>
      <c r="N4" s="57"/>
      <c r="O4" s="57"/>
      <c r="P4" s="57"/>
      <c r="Q4" s="59"/>
      <c r="R4" s="60"/>
      <c r="S4" s="61"/>
      <c r="Y4" s="61"/>
      <c r="Z4" s="61"/>
      <c r="AA4" s="18"/>
      <c r="AB4" s="18"/>
    </row>
    <row r="5" ht="15.75" customHeight="1">
      <c r="A5" s="23"/>
      <c r="B5" s="56" t="s">
        <v>55</v>
      </c>
      <c r="C5" s="59"/>
      <c r="D5" s="56" t="s">
        <v>56</v>
      </c>
      <c r="E5" s="59"/>
      <c r="F5" s="56" t="s">
        <v>55</v>
      </c>
      <c r="G5" s="59"/>
      <c r="H5" s="62" t="s">
        <v>57</v>
      </c>
      <c r="I5" s="56" t="s">
        <v>56</v>
      </c>
      <c r="J5" s="59"/>
      <c r="K5" s="20" t="s">
        <v>58</v>
      </c>
      <c r="L5" s="56" t="s">
        <v>55</v>
      </c>
      <c r="M5" s="59"/>
      <c r="N5" s="62" t="s">
        <v>59</v>
      </c>
      <c r="O5" s="56" t="s">
        <v>56</v>
      </c>
      <c r="P5" s="59"/>
      <c r="Q5" s="20" t="s">
        <v>60</v>
      </c>
      <c r="R5" s="18"/>
      <c r="S5" s="60"/>
      <c r="U5" s="60"/>
      <c r="V5" s="60"/>
      <c r="X5" s="18"/>
      <c r="Y5" s="60"/>
      <c r="Z5" s="18"/>
      <c r="AA5" s="18"/>
      <c r="AB5" s="18"/>
    </row>
    <row r="6" ht="15.75" customHeight="1">
      <c r="A6" s="23"/>
      <c r="B6" s="62" t="s">
        <v>61</v>
      </c>
      <c r="C6" s="62" t="s">
        <v>62</v>
      </c>
      <c r="D6" s="62" t="s">
        <v>61</v>
      </c>
      <c r="E6" s="62" t="s">
        <v>62</v>
      </c>
      <c r="F6" s="62" t="s">
        <v>61</v>
      </c>
      <c r="G6" s="62" t="s">
        <v>62</v>
      </c>
      <c r="H6" s="62" t="s">
        <v>63</v>
      </c>
      <c r="I6" s="62" t="s">
        <v>61</v>
      </c>
      <c r="J6" s="62" t="s">
        <v>62</v>
      </c>
      <c r="K6" s="62" t="s">
        <v>63</v>
      </c>
      <c r="L6" s="62" t="s">
        <v>61</v>
      </c>
      <c r="M6" s="62" t="s">
        <v>62</v>
      </c>
      <c r="N6" s="62" t="s">
        <v>63</v>
      </c>
      <c r="O6" s="62" t="s">
        <v>61</v>
      </c>
      <c r="P6" s="62" t="s">
        <v>62</v>
      </c>
      <c r="Q6" s="62" t="s">
        <v>63</v>
      </c>
      <c r="R6" s="60"/>
      <c r="S6" s="60"/>
      <c r="T6" s="60"/>
      <c r="U6" s="60"/>
      <c r="V6" s="60"/>
      <c r="W6" s="60"/>
      <c r="X6" s="60"/>
      <c r="Y6" s="60"/>
      <c r="Z6" s="60"/>
      <c r="AA6" s="18"/>
      <c r="AB6" s="18"/>
    </row>
    <row r="7" ht="15.75" customHeight="1">
      <c r="A7" s="63" t="s">
        <v>64</v>
      </c>
      <c r="B7" s="64" t="s">
        <v>65</v>
      </c>
      <c r="C7" s="65">
        <f t="shared" ref="C7:C18" si="1">B7/$B$19</f>
        <v>0.1089812568</v>
      </c>
      <c r="D7" s="66" t="s">
        <v>66</v>
      </c>
      <c r="E7" s="51">
        <f t="shared" ref="E7:E18" si="2">D7/$D$19</f>
        <v>0.1164055473</v>
      </c>
      <c r="F7" s="67">
        <v>510016.5</v>
      </c>
      <c r="G7" s="65">
        <f t="shared" ref="G7:G20" si="3">F7/$F$19</f>
        <v>0.1104454402</v>
      </c>
      <c r="H7" s="51">
        <f t="shared" ref="H7:H20" si="4">(F7-B7)/B7</f>
        <v>-0.02141290358</v>
      </c>
      <c r="I7" s="66" t="s">
        <v>67</v>
      </c>
      <c r="J7" s="51">
        <f t="shared" ref="J7:J18" si="5">I7/$I$19</f>
        <v>0.1198140126</v>
      </c>
      <c r="K7" s="51">
        <f t="shared" ref="K7:K20" si="6">(I7-D7)/D7</f>
        <v>-0.004084110141</v>
      </c>
      <c r="L7" s="68">
        <v>513732.79</v>
      </c>
      <c r="M7" s="69">
        <f t="shared" ref="M7:M18" si="7">L7/$L$19</f>
        <v>0.1087216399</v>
      </c>
      <c r="N7" s="70">
        <f t="shared" ref="N7:N20" si="8">(L7-F7)/F7</f>
        <v>0.007286607394</v>
      </c>
      <c r="O7" s="71">
        <v>413356.8</v>
      </c>
      <c r="P7" s="70">
        <f t="shared" ref="P7:P18" si="9">O7/$O$19</f>
        <v>0.1183674817</v>
      </c>
      <c r="Q7" s="70">
        <f t="shared" ref="Q7:Q20" si="10">(O7-I7)/I7</f>
        <v>0.02078630986</v>
      </c>
      <c r="R7" s="55"/>
      <c r="S7" s="46"/>
      <c r="T7" s="72"/>
      <c r="U7" s="55"/>
      <c r="V7" s="73"/>
      <c r="W7" s="55"/>
      <c r="X7" s="55"/>
      <c r="Y7" s="55"/>
      <c r="Z7" s="55"/>
      <c r="AA7" s="18"/>
      <c r="AB7" s="18"/>
    </row>
    <row r="8" ht="15.75" customHeight="1">
      <c r="A8" s="63" t="s">
        <v>32</v>
      </c>
      <c r="B8" s="74" t="s">
        <v>68</v>
      </c>
      <c r="C8" s="65">
        <f t="shared" si="1"/>
        <v>0.1387446915</v>
      </c>
      <c r="D8" s="66" t="s">
        <v>69</v>
      </c>
      <c r="E8" s="51">
        <f t="shared" si="2"/>
        <v>0.1454317687</v>
      </c>
      <c r="F8" s="75">
        <v>640409.8</v>
      </c>
      <c r="G8" s="65">
        <f t="shared" si="3"/>
        <v>0.1386824588</v>
      </c>
      <c r="H8" s="51">
        <f t="shared" si="4"/>
        <v>-0.03481922278</v>
      </c>
      <c r="I8" s="66" t="s">
        <v>70</v>
      </c>
      <c r="J8" s="51">
        <f t="shared" si="5"/>
        <v>0.1444271561</v>
      </c>
      <c r="K8" s="51">
        <f t="shared" si="6"/>
        <v>-0.0390997656</v>
      </c>
      <c r="L8" s="35">
        <v>667781.95</v>
      </c>
      <c r="M8" s="69">
        <f t="shared" si="7"/>
        <v>0.1413231745</v>
      </c>
      <c r="N8" s="70">
        <f t="shared" si="8"/>
        <v>0.04274161638</v>
      </c>
      <c r="O8" s="71">
        <v>515756.33</v>
      </c>
      <c r="P8" s="70">
        <f t="shared" si="9"/>
        <v>0.1476902713</v>
      </c>
      <c r="Q8" s="70">
        <f t="shared" si="10"/>
        <v>0.05660599579</v>
      </c>
      <c r="R8" s="55"/>
      <c r="S8" s="73"/>
      <c r="T8" s="72"/>
      <c r="U8" s="55"/>
      <c r="V8" s="73"/>
      <c r="W8" s="55"/>
      <c r="X8" s="55"/>
      <c r="Y8" s="55"/>
      <c r="Z8" s="55"/>
      <c r="AA8" s="18"/>
      <c r="AB8" s="18"/>
    </row>
    <row r="9" ht="15.75" customHeight="1">
      <c r="A9" s="63" t="s">
        <v>71</v>
      </c>
      <c r="B9" s="74" t="s">
        <v>72</v>
      </c>
      <c r="C9" s="65">
        <f t="shared" si="1"/>
        <v>0.06091995638</v>
      </c>
      <c r="D9" s="66" t="s">
        <v>73</v>
      </c>
      <c r="E9" s="51">
        <f t="shared" si="2"/>
        <v>0.0592810561</v>
      </c>
      <c r="F9" s="75">
        <v>273616.4</v>
      </c>
      <c r="G9" s="65">
        <f t="shared" si="3"/>
        <v>0.05925236486</v>
      </c>
      <c r="H9" s="51">
        <f t="shared" si="4"/>
        <v>-0.06081832283</v>
      </c>
      <c r="I9" s="66" t="s">
        <v>74</v>
      </c>
      <c r="J9" s="51">
        <f t="shared" si="5"/>
        <v>0.0568684248</v>
      </c>
      <c r="K9" s="51">
        <f t="shared" si="6"/>
        <v>-0.07179480988</v>
      </c>
      <c r="L9" s="35">
        <v>279844.4</v>
      </c>
      <c r="M9" s="69">
        <f t="shared" si="7"/>
        <v>0.05922367169</v>
      </c>
      <c r="N9" s="70">
        <f t="shared" si="8"/>
        <v>0.02276179352</v>
      </c>
      <c r="O9" s="71">
        <v>199378.8</v>
      </c>
      <c r="P9" s="70">
        <f t="shared" si="9"/>
        <v>0.05709345162</v>
      </c>
      <c r="Q9" s="70">
        <f t="shared" si="10"/>
        <v>0.03734959693</v>
      </c>
      <c r="R9" s="55"/>
      <c r="S9" s="73"/>
      <c r="T9" s="72"/>
      <c r="U9" s="55"/>
      <c r="V9" s="73"/>
      <c r="W9" s="55"/>
      <c r="X9" s="55"/>
      <c r="Y9" s="55"/>
      <c r="Z9" s="55"/>
      <c r="AA9" s="18"/>
      <c r="AB9" s="18"/>
    </row>
    <row r="10" ht="15.75" customHeight="1">
      <c r="A10" s="63" t="s">
        <v>75</v>
      </c>
      <c r="B10" s="74" t="s">
        <v>76</v>
      </c>
      <c r="C10" s="65">
        <f t="shared" si="1"/>
        <v>0.03650244909</v>
      </c>
      <c r="D10" s="66" t="s">
        <v>77</v>
      </c>
      <c r="E10" s="51">
        <f t="shared" si="2"/>
        <v>0.03914373656</v>
      </c>
      <c r="F10" s="75">
        <v>162218.6</v>
      </c>
      <c r="G10" s="65">
        <f t="shared" si="3"/>
        <v>0.03512887267</v>
      </c>
      <c r="H10" s="51">
        <f t="shared" si="4"/>
        <v>-0.07072187237</v>
      </c>
      <c r="I10" s="66" t="s">
        <v>78</v>
      </c>
      <c r="J10" s="51">
        <f t="shared" si="5"/>
        <v>0.03758330276</v>
      </c>
      <c r="K10" s="51">
        <f t="shared" si="6"/>
        <v>-0.070987862</v>
      </c>
      <c r="L10" s="35">
        <v>167649.12</v>
      </c>
      <c r="M10" s="69">
        <f t="shared" si="7"/>
        <v>0.03547970387</v>
      </c>
      <c r="N10" s="70">
        <f t="shared" si="8"/>
        <v>0.03347655571</v>
      </c>
      <c r="O10" s="71">
        <v>130832.95</v>
      </c>
      <c r="P10" s="70">
        <f t="shared" si="9"/>
        <v>0.03746488945</v>
      </c>
      <c r="Q10" s="70">
        <f t="shared" si="10"/>
        <v>0.03000552662</v>
      </c>
      <c r="R10" s="55"/>
      <c r="S10" s="73"/>
      <c r="T10" s="72"/>
      <c r="U10" s="55"/>
      <c r="V10" s="73"/>
      <c r="W10" s="55"/>
      <c r="X10" s="55"/>
      <c r="Y10" s="55"/>
      <c r="Z10" s="55"/>
      <c r="AA10" s="18"/>
      <c r="AB10" s="18"/>
    </row>
    <row r="11" ht="15.75" customHeight="1">
      <c r="A11" s="63" t="s">
        <v>79</v>
      </c>
      <c r="B11" s="74" t="s">
        <v>80</v>
      </c>
      <c r="C11" s="65">
        <f t="shared" si="1"/>
        <v>0.03419655053</v>
      </c>
      <c r="D11" s="66" t="s">
        <v>81</v>
      </c>
      <c r="E11" s="51">
        <f t="shared" si="2"/>
        <v>0.03436478446</v>
      </c>
      <c r="F11" s="75">
        <v>159121.0</v>
      </c>
      <c r="G11" s="65">
        <f t="shared" si="3"/>
        <v>0.03445807908</v>
      </c>
      <c r="H11" s="51">
        <f t="shared" si="4"/>
        <v>-0.02700127861</v>
      </c>
      <c r="I11" s="66" t="s">
        <v>82</v>
      </c>
      <c r="J11" s="51">
        <f t="shared" si="5"/>
        <v>0.03633128149</v>
      </c>
      <c r="K11" s="51">
        <f t="shared" si="6"/>
        <v>0.02295332441</v>
      </c>
      <c r="L11" s="35">
        <v>162707.76</v>
      </c>
      <c r="M11" s="69">
        <f t="shared" si="7"/>
        <v>0.0344339603</v>
      </c>
      <c r="N11" s="70">
        <f t="shared" si="8"/>
        <v>0.02254108509</v>
      </c>
      <c r="O11" s="71">
        <v>127923.23</v>
      </c>
      <c r="P11" s="70">
        <f t="shared" si="9"/>
        <v>0.03663167168</v>
      </c>
      <c r="Q11" s="70">
        <f t="shared" si="10"/>
        <v>0.0418041031</v>
      </c>
      <c r="R11" s="55"/>
      <c r="S11" s="73"/>
      <c r="T11" s="72"/>
      <c r="U11" s="55"/>
      <c r="V11" s="73"/>
      <c r="W11" s="55"/>
      <c r="X11" s="55"/>
      <c r="Y11" s="55"/>
      <c r="Z11" s="55"/>
      <c r="AA11" s="18"/>
      <c r="AB11" s="18"/>
    </row>
    <row r="12" ht="15.75" customHeight="1">
      <c r="A12" s="63" t="s">
        <v>83</v>
      </c>
      <c r="B12" s="74" t="s">
        <v>84</v>
      </c>
      <c r="C12" s="65">
        <f t="shared" si="1"/>
        <v>0.02141198094</v>
      </c>
      <c r="D12" s="66" t="s">
        <v>85</v>
      </c>
      <c r="E12" s="51">
        <f t="shared" si="2"/>
        <v>0.02203436258</v>
      </c>
      <c r="F12" s="75">
        <v>98489.7</v>
      </c>
      <c r="G12" s="65">
        <f t="shared" si="3"/>
        <v>0.02132820854</v>
      </c>
      <c r="H12" s="51">
        <f t="shared" si="4"/>
        <v>-0.03816398041</v>
      </c>
      <c r="I12" s="66" t="s">
        <v>86</v>
      </c>
      <c r="J12" s="51">
        <f t="shared" si="5"/>
        <v>0.02202489314</v>
      </c>
      <c r="K12" s="51">
        <f t="shared" si="6"/>
        <v>-0.03283172135</v>
      </c>
      <c r="L12" s="35">
        <v>96514.14</v>
      </c>
      <c r="M12" s="69">
        <f t="shared" si="7"/>
        <v>0.02042535688</v>
      </c>
      <c r="N12" s="70">
        <f t="shared" si="8"/>
        <v>-0.02005854419</v>
      </c>
      <c r="O12" s="71">
        <v>72190.24</v>
      </c>
      <c r="P12" s="70">
        <f t="shared" si="9"/>
        <v>0.02067215759</v>
      </c>
      <c r="Q12" s="70">
        <f t="shared" si="10"/>
        <v>-0.03020031355</v>
      </c>
      <c r="R12" s="55"/>
      <c r="S12" s="73"/>
      <c r="T12" s="72"/>
      <c r="U12" s="55"/>
      <c r="V12" s="73"/>
      <c r="W12" s="55"/>
      <c r="X12" s="55"/>
      <c r="Y12" s="55"/>
      <c r="Z12" s="55"/>
      <c r="AA12" s="18"/>
      <c r="AB12" s="18"/>
    </row>
    <row r="13" ht="15.75" customHeight="1">
      <c r="A13" s="63" t="s">
        <v>87</v>
      </c>
      <c r="B13" s="74" t="s">
        <v>88</v>
      </c>
      <c r="C13" s="65">
        <f t="shared" si="1"/>
        <v>0.04553425106</v>
      </c>
      <c r="D13" s="66" t="s">
        <v>89</v>
      </c>
      <c r="E13" s="51">
        <f t="shared" si="2"/>
        <v>0.05389130441</v>
      </c>
      <c r="F13" s="75">
        <v>200859.3</v>
      </c>
      <c r="G13" s="65">
        <f t="shared" si="3"/>
        <v>0.04349661983</v>
      </c>
      <c r="H13" s="51">
        <f t="shared" si="4"/>
        <v>-0.07759676519</v>
      </c>
      <c r="I13" s="66" t="s">
        <v>90</v>
      </c>
      <c r="J13" s="51">
        <f t="shared" si="5"/>
        <v>0.05112276705</v>
      </c>
      <c r="K13" s="51">
        <f t="shared" si="6"/>
        <v>-0.08212322229</v>
      </c>
      <c r="L13" s="35">
        <v>207239.92</v>
      </c>
      <c r="M13" s="69">
        <f t="shared" si="7"/>
        <v>0.04385833336</v>
      </c>
      <c r="N13" s="70">
        <f t="shared" si="8"/>
        <v>0.03176661474</v>
      </c>
      <c r="O13" s="71">
        <v>180310.84</v>
      </c>
      <c r="P13" s="70">
        <f t="shared" si="9"/>
        <v>0.05163321386</v>
      </c>
      <c r="Q13" s="70">
        <f t="shared" si="10"/>
        <v>0.04357783882</v>
      </c>
      <c r="R13" s="55"/>
      <c r="S13" s="73"/>
      <c r="T13" s="72"/>
      <c r="U13" s="55"/>
      <c r="V13" s="73"/>
      <c r="W13" s="55"/>
      <c r="X13" s="55"/>
      <c r="Y13" s="55"/>
      <c r="Z13" s="55"/>
      <c r="AA13" s="18"/>
      <c r="AB13" s="18"/>
    </row>
    <row r="14" ht="15.75" customHeight="1">
      <c r="A14" s="63" t="s">
        <v>91</v>
      </c>
      <c r="B14" s="74" t="s">
        <v>92</v>
      </c>
      <c r="C14" s="65">
        <f t="shared" si="1"/>
        <v>0.3097407852</v>
      </c>
      <c r="D14" s="66" t="s">
        <v>93</v>
      </c>
      <c r="E14" s="51">
        <f t="shared" si="2"/>
        <v>0.2902925608</v>
      </c>
      <c r="F14" s="66" t="s">
        <v>94</v>
      </c>
      <c r="G14" s="65">
        <f t="shared" si="3"/>
        <v>0.3172922296</v>
      </c>
      <c r="H14" s="51">
        <f t="shared" si="4"/>
        <v>-0.01084455053</v>
      </c>
      <c r="I14" s="66" t="s">
        <v>95</v>
      </c>
      <c r="J14" s="51">
        <f t="shared" si="5"/>
        <v>0.2958975273</v>
      </c>
      <c r="K14" s="51">
        <f t="shared" si="6"/>
        <v>-0.01373378791</v>
      </c>
      <c r="L14" s="35">
        <v>1500277.35</v>
      </c>
      <c r="M14" s="69">
        <f t="shared" si="7"/>
        <v>0.3175047749</v>
      </c>
      <c r="N14" s="70">
        <f t="shared" si="8"/>
        <v>0.02394276126</v>
      </c>
      <c r="O14" s="71">
        <v>1030712.39</v>
      </c>
      <c r="P14" s="70">
        <f t="shared" si="9"/>
        <v>0.29515138</v>
      </c>
      <c r="Q14" s="70">
        <f t="shared" si="10"/>
        <v>0.03065549782</v>
      </c>
      <c r="R14" s="55"/>
      <c r="S14" s="73"/>
      <c r="T14" s="72"/>
      <c r="U14" s="55"/>
      <c r="V14" s="73"/>
      <c r="W14" s="55"/>
      <c r="X14" s="55"/>
      <c r="Y14" s="55"/>
      <c r="Z14" s="55"/>
      <c r="AA14" s="18"/>
      <c r="AB14" s="18"/>
    </row>
    <row r="15" ht="15.75" customHeight="1">
      <c r="A15" s="63" t="s">
        <v>96</v>
      </c>
      <c r="B15" s="64" t="s">
        <v>97</v>
      </c>
      <c r="C15" s="65">
        <f t="shared" si="1"/>
        <v>0.0799157561</v>
      </c>
      <c r="D15" s="76" t="s">
        <v>98</v>
      </c>
      <c r="E15" s="51">
        <f t="shared" si="2"/>
        <v>0.08632884225</v>
      </c>
      <c r="F15" s="67">
        <v>361326.6</v>
      </c>
      <c r="G15" s="65">
        <f t="shared" si="3"/>
        <v>0.07824624379</v>
      </c>
      <c r="H15" s="51">
        <f t="shared" si="4"/>
        <v>-0.05455865164</v>
      </c>
      <c r="I15" s="76" t="s">
        <v>99</v>
      </c>
      <c r="J15" s="51">
        <f t="shared" si="5"/>
        <v>0.08490124477</v>
      </c>
      <c r="K15" s="51">
        <f t="shared" si="6"/>
        <v>-0.0484165795</v>
      </c>
      <c r="L15" s="68">
        <v>370127.77</v>
      </c>
      <c r="M15" s="69">
        <f t="shared" si="7"/>
        <v>0.07833040623</v>
      </c>
      <c r="N15" s="70">
        <f t="shared" si="8"/>
        <v>0.02435793545</v>
      </c>
      <c r="O15" s="77">
        <v>295580.93</v>
      </c>
      <c r="P15" s="70">
        <f t="shared" si="9"/>
        <v>0.08464157436</v>
      </c>
      <c r="Q15" s="70">
        <f t="shared" si="10"/>
        <v>0.03010078284</v>
      </c>
      <c r="R15" s="73"/>
      <c r="S15" s="23"/>
      <c r="T15" s="23"/>
      <c r="U15" s="23"/>
      <c r="V15" s="23"/>
      <c r="W15" s="73"/>
      <c r="X15" s="73"/>
      <c r="Y15" s="73"/>
      <c r="Z15" s="73"/>
      <c r="AA15" s="18"/>
      <c r="AB15" s="18"/>
    </row>
    <row r="16" ht="15.75" customHeight="1">
      <c r="A16" s="63" t="s">
        <v>100</v>
      </c>
      <c r="B16" s="64" t="s">
        <v>101</v>
      </c>
      <c r="C16" s="65">
        <f t="shared" si="1"/>
        <v>0.05740676181</v>
      </c>
      <c r="D16" s="76" t="s">
        <v>102</v>
      </c>
      <c r="E16" s="51">
        <f t="shared" si="2"/>
        <v>0.04515963298</v>
      </c>
      <c r="F16" s="67">
        <v>260211.8</v>
      </c>
      <c r="G16" s="65">
        <f t="shared" si="3"/>
        <v>0.0563495628</v>
      </c>
      <c r="H16" s="51">
        <f t="shared" si="4"/>
        <v>-0.05216878498</v>
      </c>
      <c r="I16" s="76" t="s">
        <v>103</v>
      </c>
      <c r="J16" s="51">
        <f t="shared" si="5"/>
        <v>0.04505631492</v>
      </c>
      <c r="K16" s="51">
        <f t="shared" si="6"/>
        <v>-0.03462957293</v>
      </c>
      <c r="L16" s="68">
        <v>264014.18</v>
      </c>
      <c r="M16" s="69">
        <f t="shared" si="7"/>
        <v>0.05587351084</v>
      </c>
      <c r="N16" s="70">
        <f t="shared" si="8"/>
        <v>0.01461263478</v>
      </c>
      <c r="O16" s="77">
        <v>158089.09</v>
      </c>
      <c r="P16" s="70">
        <f t="shared" si="9"/>
        <v>0.04526986726</v>
      </c>
      <c r="Q16" s="70">
        <f t="shared" si="10"/>
        <v>0.03815833368</v>
      </c>
      <c r="R16" s="73"/>
      <c r="S16" s="23"/>
      <c r="T16" s="23"/>
      <c r="U16" s="23"/>
      <c r="V16" s="23"/>
      <c r="W16" s="73"/>
      <c r="X16" s="73"/>
      <c r="Y16" s="73"/>
      <c r="Z16" s="73"/>
      <c r="AA16" s="18"/>
      <c r="AB16" s="18"/>
    </row>
    <row r="17" ht="15.75" customHeight="1">
      <c r="A17" s="63" t="s">
        <v>104</v>
      </c>
      <c r="B17" s="64" t="s">
        <v>105</v>
      </c>
      <c r="C17" s="65">
        <f t="shared" si="1"/>
        <v>0.01830018678</v>
      </c>
      <c r="D17" s="76" t="s">
        <v>106</v>
      </c>
      <c r="E17" s="51">
        <f t="shared" si="2"/>
        <v>0.01444636221</v>
      </c>
      <c r="F17" s="67">
        <v>84764.5</v>
      </c>
      <c r="G17" s="65">
        <f t="shared" si="3"/>
        <v>0.01835597969</v>
      </c>
      <c r="H17" s="51">
        <f t="shared" si="4"/>
        <v>-0.03144217871</v>
      </c>
      <c r="I17" s="76" t="s">
        <v>107</v>
      </c>
      <c r="J17" s="51">
        <f t="shared" si="5"/>
        <v>0.01423685627</v>
      </c>
      <c r="K17" s="51">
        <f t="shared" si="6"/>
        <v>-0.04644811992</v>
      </c>
      <c r="L17" s="68">
        <v>85081.16</v>
      </c>
      <c r="M17" s="69">
        <f t="shared" si="7"/>
        <v>0.0180057871</v>
      </c>
      <c r="N17" s="70">
        <f t="shared" si="8"/>
        <v>0.003735762023</v>
      </c>
      <c r="O17" s="77">
        <v>47445.75</v>
      </c>
      <c r="P17" s="70">
        <f t="shared" si="9"/>
        <v>0.01358640754</v>
      </c>
      <c r="Q17" s="70">
        <f t="shared" si="10"/>
        <v>-0.0139462724</v>
      </c>
      <c r="R17" s="73"/>
      <c r="S17" s="23"/>
      <c r="T17" s="23"/>
      <c r="U17" s="23"/>
      <c r="V17" s="23"/>
      <c r="W17" s="73"/>
      <c r="X17" s="73"/>
      <c r="Y17" s="73"/>
      <c r="Z17" s="73"/>
      <c r="AA17" s="18"/>
      <c r="AB17" s="18"/>
    </row>
    <row r="18" ht="15.75" customHeight="1">
      <c r="A18" s="63" t="s">
        <v>108</v>
      </c>
      <c r="B18" s="64" t="s">
        <v>109</v>
      </c>
      <c r="C18" s="65">
        <f t="shared" si="1"/>
        <v>0.08834539472</v>
      </c>
      <c r="D18" s="66" t="s">
        <v>110</v>
      </c>
      <c r="E18" s="51">
        <f t="shared" si="2"/>
        <v>0.0932200129</v>
      </c>
      <c r="F18" s="67">
        <v>401583.2</v>
      </c>
      <c r="G18" s="65">
        <f t="shared" si="3"/>
        <v>0.08696391843</v>
      </c>
      <c r="H18" s="51">
        <f t="shared" si="4"/>
        <v>-0.04948562145</v>
      </c>
      <c r="I18" s="76" t="s">
        <v>111</v>
      </c>
      <c r="J18" s="51">
        <f t="shared" si="5"/>
        <v>0.09173624831</v>
      </c>
      <c r="K18" s="51">
        <f t="shared" si="6"/>
        <v>-0.04781674007</v>
      </c>
      <c r="L18" s="68">
        <v>410241.42</v>
      </c>
      <c r="M18" s="69">
        <f t="shared" si="7"/>
        <v>0.08681968684</v>
      </c>
      <c r="N18" s="70">
        <f t="shared" si="8"/>
        <v>0.02156021467</v>
      </c>
      <c r="O18" s="77">
        <v>320570.95</v>
      </c>
      <c r="P18" s="70">
        <f t="shared" si="9"/>
        <v>0.09179763357</v>
      </c>
      <c r="Q18" s="70">
        <f t="shared" si="10"/>
        <v>0.03395241711</v>
      </c>
      <c r="R18" s="73"/>
      <c r="S18" s="23"/>
      <c r="T18" s="23"/>
      <c r="U18" s="23"/>
      <c r="V18" s="23"/>
      <c r="W18" s="73"/>
      <c r="X18" s="73"/>
      <c r="Y18" s="73"/>
      <c r="Z18" s="73"/>
      <c r="AA18" s="18"/>
      <c r="AB18" s="18"/>
    </row>
    <row r="19" ht="15.75" customHeight="1">
      <c r="A19" s="63" t="s">
        <v>44</v>
      </c>
      <c r="B19" s="74" t="s">
        <v>112</v>
      </c>
      <c r="C19" s="51">
        <f>B19/$B$20</f>
        <v>0.1796580317</v>
      </c>
      <c r="D19" s="78" t="s">
        <v>113</v>
      </c>
      <c r="E19" s="51">
        <f>D19/D20</f>
        <v>0.184276803</v>
      </c>
      <c r="F19" s="78" t="s">
        <v>114</v>
      </c>
      <c r="G19" s="65">
        <f t="shared" si="3"/>
        <v>1</v>
      </c>
      <c r="H19" s="51">
        <f t="shared" si="4"/>
        <v>-0.03438610537</v>
      </c>
      <c r="I19" s="75">
        <v>3379734.9</v>
      </c>
      <c r="J19" s="51">
        <f t="shared" ref="J19:J20" si="11">I19/$I$20</f>
        <v>0.1785203921</v>
      </c>
      <c r="K19" s="51">
        <f t="shared" si="6"/>
        <v>-0.03241589431</v>
      </c>
      <c r="L19" s="35">
        <v>4725211.93</v>
      </c>
      <c r="M19" s="70">
        <f t="shared" ref="M19:M20" si="12">L19/$L$20</f>
        <v>0.1614404699</v>
      </c>
      <c r="N19" s="70">
        <f t="shared" si="8"/>
        <v>0.02325730963</v>
      </c>
      <c r="O19" s="71">
        <v>3492148.3</v>
      </c>
      <c r="P19" s="70">
        <f t="shared" ref="P19:P20" si="13">O19/$O$20</f>
        <v>0.1790531985</v>
      </c>
      <c r="Q19" s="70">
        <f t="shared" si="10"/>
        <v>0.03326101109</v>
      </c>
      <c r="R19" s="55"/>
      <c r="S19" s="73"/>
      <c r="T19" s="55"/>
      <c r="U19" s="55"/>
      <c r="V19" s="73"/>
      <c r="W19" s="55"/>
      <c r="X19" s="55"/>
      <c r="Y19" s="55"/>
      <c r="Z19" s="55"/>
      <c r="AA19" s="18"/>
      <c r="AB19" s="18"/>
    </row>
    <row r="20" ht="15.75" customHeight="1">
      <c r="A20" s="63" t="s">
        <v>115</v>
      </c>
      <c r="B20" s="79">
        <v>2.6618666327E7</v>
      </c>
      <c r="C20" s="52">
        <v>1.0</v>
      </c>
      <c r="D20" s="75">
        <v>1.8954976123E7</v>
      </c>
      <c r="E20" s="52">
        <v>1.0</v>
      </c>
      <c r="F20" s="75">
        <v>2.9052822871E7</v>
      </c>
      <c r="G20" s="65">
        <f t="shared" si="3"/>
        <v>6.29146667</v>
      </c>
      <c r="H20" s="51">
        <f t="shared" si="4"/>
        <v>0.09144547342</v>
      </c>
      <c r="I20" s="75">
        <v>1.8931926265E7</v>
      </c>
      <c r="J20" s="51">
        <f t="shared" si="11"/>
        <v>1</v>
      </c>
      <c r="K20" s="51">
        <f t="shared" si="6"/>
        <v>-0.001216032025</v>
      </c>
      <c r="L20" s="71">
        <v>2.9269067E7</v>
      </c>
      <c r="M20" s="70">
        <f t="shared" si="12"/>
        <v>1</v>
      </c>
      <c r="N20" s="70">
        <f t="shared" si="8"/>
        <v>0.007443136592</v>
      </c>
      <c r="O20" s="71">
        <v>1.9503412E7</v>
      </c>
      <c r="P20" s="70">
        <f t="shared" si="13"/>
        <v>1</v>
      </c>
      <c r="Q20" s="70">
        <f t="shared" si="10"/>
        <v>0.03018634908</v>
      </c>
      <c r="R20" s="55"/>
      <c r="S20" s="73"/>
      <c r="T20" s="55"/>
      <c r="U20" s="55"/>
      <c r="V20" s="73"/>
      <c r="W20" s="55"/>
      <c r="X20" s="55"/>
      <c r="Y20" s="55"/>
      <c r="Z20" s="55"/>
      <c r="AA20" s="18"/>
      <c r="AB20" s="18"/>
    </row>
    <row r="21" ht="15.75" customHeight="1">
      <c r="A21" s="18" t="s">
        <v>116</v>
      </c>
      <c r="B21" s="23"/>
      <c r="C21" s="23"/>
      <c r="D21" s="23"/>
      <c r="E21" s="23"/>
      <c r="F21" s="23"/>
      <c r="G21" s="23"/>
      <c r="H21" s="18"/>
      <c r="I21" s="18"/>
      <c r="J21" s="18"/>
      <c r="K21" s="18"/>
      <c r="L21" s="23"/>
      <c r="M21" s="18"/>
      <c r="N21" s="18"/>
      <c r="O21" s="18"/>
      <c r="P21" s="18"/>
      <c r="Q21" s="18"/>
      <c r="R21" s="18"/>
      <c r="S21" s="18"/>
      <c r="T21" s="55"/>
      <c r="U21" s="18"/>
      <c r="V21" s="18"/>
      <c r="W21" s="18"/>
      <c r="X21" s="18"/>
      <c r="Y21" s="18"/>
      <c r="Z21" s="18"/>
      <c r="AA21" s="18"/>
      <c r="AB21" s="18"/>
    </row>
    <row r="22" ht="15.75" customHeight="1">
      <c r="A22" s="38" t="s">
        <v>117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18"/>
      <c r="N22" s="18"/>
      <c r="O22" s="18"/>
      <c r="P22" s="18"/>
      <c r="Q22" s="18"/>
      <c r="R22" s="18"/>
      <c r="S22" s="18"/>
      <c r="T22" s="55"/>
      <c r="U22" s="18"/>
      <c r="V22" s="18"/>
      <c r="W22" s="18"/>
      <c r="X22" s="18"/>
      <c r="Y22" s="18"/>
      <c r="Z22" s="18"/>
      <c r="AA22" s="18"/>
      <c r="AB22" s="18"/>
    </row>
    <row r="23" ht="15.75" customHeight="1">
      <c r="A23" s="23"/>
      <c r="B23" s="23"/>
      <c r="C23" s="23"/>
      <c r="D23" s="23"/>
      <c r="E23" s="23"/>
      <c r="F23" s="23"/>
      <c r="G23" s="23"/>
      <c r="H23" s="23"/>
      <c r="I23" s="23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ht="15.75" customHeight="1">
      <c r="A24" s="23" t="s">
        <v>118</v>
      </c>
      <c r="B24" s="23"/>
      <c r="C24" s="23"/>
      <c r="D24" s="23"/>
      <c r="E24" s="23"/>
      <c r="F24" s="23"/>
      <c r="G24" s="23"/>
      <c r="H24" s="23"/>
      <c r="I24" s="23"/>
      <c r="J24" s="23"/>
      <c r="K24" s="18"/>
      <c r="L24" s="18"/>
      <c r="M24" s="18"/>
      <c r="N24" s="18"/>
      <c r="O24" s="18"/>
      <c r="P24" s="18"/>
      <c r="Q24" s="18"/>
      <c r="R24" s="18"/>
      <c r="S24" s="18"/>
      <c r="T24" s="23"/>
      <c r="U24" s="18"/>
      <c r="V24" s="18"/>
      <c r="W24" s="18"/>
      <c r="X24" s="18"/>
      <c r="Y24" s="18"/>
      <c r="Z24" s="18"/>
      <c r="AA24" s="18"/>
      <c r="AB24" s="18"/>
    </row>
    <row r="25" ht="29.25" customHeight="1">
      <c r="A25" s="23"/>
      <c r="B25" s="58" t="s">
        <v>119</v>
      </c>
      <c r="C25" s="57"/>
      <c r="D25" s="57"/>
      <c r="E25" s="58" t="s">
        <v>56</v>
      </c>
      <c r="F25" s="57"/>
      <c r="G25" s="57"/>
      <c r="H25" s="80" t="s">
        <v>120</v>
      </c>
      <c r="I25" s="57"/>
      <c r="J25" s="57"/>
      <c r="K25" s="57"/>
      <c r="L25" s="59"/>
      <c r="M25" s="81"/>
      <c r="N25" s="81"/>
      <c r="O25" s="81"/>
      <c r="R25" s="81"/>
      <c r="U25" s="23"/>
      <c r="V25" s="23"/>
      <c r="W25" s="23"/>
      <c r="X25" s="23"/>
      <c r="Y25" s="23"/>
      <c r="Z25" s="23"/>
      <c r="AA25" s="23"/>
      <c r="AB25" s="23"/>
    </row>
    <row r="26" ht="15.75" customHeight="1">
      <c r="A26" s="23"/>
      <c r="B26" s="58">
        <v>2021.0</v>
      </c>
      <c r="C26" s="58">
        <v>2022.0</v>
      </c>
      <c r="D26" s="58">
        <v>2023.0</v>
      </c>
      <c r="E26" s="58">
        <v>2021.0</v>
      </c>
      <c r="F26" s="58">
        <v>2022.0</v>
      </c>
      <c r="G26" s="58">
        <v>2023.0</v>
      </c>
      <c r="H26" s="82">
        <v>2021.0</v>
      </c>
      <c r="I26" s="82">
        <v>2022.0</v>
      </c>
      <c r="J26" s="82">
        <v>2023.0</v>
      </c>
      <c r="K26" s="83" t="s">
        <v>121</v>
      </c>
      <c r="L26" s="83" t="s">
        <v>122</v>
      </c>
      <c r="M26" s="60"/>
      <c r="N26" s="84"/>
      <c r="O26" s="60"/>
      <c r="P26" s="60"/>
      <c r="Q26" s="84"/>
      <c r="R26" s="60"/>
      <c r="S26" s="60"/>
      <c r="T26" s="84"/>
      <c r="U26" s="23"/>
      <c r="V26" s="23"/>
      <c r="W26" s="23"/>
      <c r="X26" s="23"/>
      <c r="Y26" s="23"/>
      <c r="Z26" s="23"/>
      <c r="AA26" s="23"/>
      <c r="AB26" s="23"/>
    </row>
    <row r="27" ht="15.75" customHeight="1">
      <c r="A27" s="23"/>
      <c r="B27" s="82" t="s">
        <v>61</v>
      </c>
      <c r="C27" s="82" t="s">
        <v>61</v>
      </c>
      <c r="D27" s="82" t="s">
        <v>61</v>
      </c>
      <c r="E27" s="82" t="s">
        <v>61</v>
      </c>
      <c r="F27" s="82" t="s">
        <v>61</v>
      </c>
      <c r="G27" s="82" t="s">
        <v>61</v>
      </c>
      <c r="H27" s="82" t="s">
        <v>63</v>
      </c>
      <c r="I27" s="82" t="s">
        <v>63</v>
      </c>
      <c r="J27" s="82" t="s">
        <v>63</v>
      </c>
      <c r="K27" s="82" t="s">
        <v>123</v>
      </c>
      <c r="L27" s="82" t="s">
        <v>123</v>
      </c>
      <c r="M27" s="85"/>
      <c r="N27" s="61"/>
      <c r="O27" s="60"/>
      <c r="P27" s="60"/>
      <c r="Q27" s="23"/>
      <c r="R27" s="60"/>
      <c r="S27" s="60"/>
      <c r="T27" s="23"/>
      <c r="U27" s="23"/>
      <c r="V27" s="23"/>
      <c r="W27" s="23"/>
      <c r="X27" s="23"/>
      <c r="Y27" s="23"/>
      <c r="Z27" s="23"/>
      <c r="AA27" s="23"/>
      <c r="AB27" s="23"/>
    </row>
    <row r="28" ht="15.75" customHeight="1">
      <c r="A28" s="63" t="s">
        <v>64</v>
      </c>
      <c r="B28" s="64" t="s">
        <v>65</v>
      </c>
      <c r="C28" s="67">
        <v>510016.5</v>
      </c>
      <c r="D28" s="64" t="s">
        <v>124</v>
      </c>
      <c r="E28" s="66" t="s">
        <v>66</v>
      </c>
      <c r="F28" s="66" t="s">
        <v>67</v>
      </c>
      <c r="G28" s="66" t="s">
        <v>125</v>
      </c>
      <c r="H28" s="70">
        <f t="shared" ref="H28:J28" si="14">E28/B28</f>
        <v>0.780158503</v>
      </c>
      <c r="I28" s="70">
        <f t="shared" si="14"/>
        <v>0.7939735283</v>
      </c>
      <c r="J28" s="70">
        <f t="shared" si="14"/>
        <v>0.8046143989</v>
      </c>
      <c r="K28" s="70">
        <f t="shared" ref="K28:L28" si="15">H28-I28</f>
        <v>-0.01381502535</v>
      </c>
      <c r="L28" s="70">
        <f t="shared" si="15"/>
        <v>-0.01064087055</v>
      </c>
      <c r="M28" s="73"/>
      <c r="N28" s="72"/>
      <c r="O28" s="86"/>
      <c r="P28" s="86"/>
      <c r="Q28" s="87"/>
      <c r="R28" s="46"/>
      <c r="S28" s="73"/>
      <c r="T28" s="72"/>
      <c r="U28" s="23"/>
      <c r="V28" s="23"/>
      <c r="W28" s="23"/>
      <c r="X28" s="23"/>
      <c r="Y28" s="23"/>
      <c r="Z28" s="23"/>
      <c r="AA28" s="23"/>
      <c r="AB28" s="23"/>
    </row>
    <row r="29" ht="15.75" customHeight="1">
      <c r="A29" s="63" t="s">
        <v>32</v>
      </c>
      <c r="B29" s="74" t="s">
        <v>68</v>
      </c>
      <c r="C29" s="75">
        <v>640409.8</v>
      </c>
      <c r="D29" s="74" t="s">
        <v>126</v>
      </c>
      <c r="E29" s="66" t="s">
        <v>69</v>
      </c>
      <c r="F29" s="66" t="s">
        <v>70</v>
      </c>
      <c r="G29" s="66" t="s">
        <v>127</v>
      </c>
      <c r="H29" s="70">
        <f t="shared" ref="H29:J29" si="16">E29/B29</f>
        <v>0.7656034669</v>
      </c>
      <c r="I29" s="70">
        <f t="shared" si="16"/>
        <v>0.7622080424</v>
      </c>
      <c r="J29" s="70">
        <f t="shared" si="16"/>
        <v>0.7723424241</v>
      </c>
      <c r="K29" s="70">
        <f t="shared" ref="K29:L29" si="17">H29-I29</f>
        <v>0.003395424468</v>
      </c>
      <c r="L29" s="70">
        <f t="shared" si="17"/>
        <v>-0.01013438164</v>
      </c>
      <c r="M29" s="73"/>
      <c r="N29" s="72"/>
      <c r="O29" s="86"/>
      <c r="P29" s="86"/>
      <c r="Q29" s="87"/>
      <c r="R29" s="73"/>
      <c r="S29" s="73"/>
      <c r="T29" s="72"/>
      <c r="U29" s="23"/>
      <c r="V29" s="23"/>
      <c r="W29" s="23"/>
      <c r="X29" s="23"/>
      <c r="Y29" s="23"/>
      <c r="Z29" s="23"/>
      <c r="AA29" s="23"/>
      <c r="AB29" s="23"/>
    </row>
    <row r="30" ht="15.75" customHeight="1">
      <c r="A30" s="63" t="s">
        <v>71</v>
      </c>
      <c r="B30" s="74" t="s">
        <v>72</v>
      </c>
      <c r="C30" s="75">
        <v>273616.4</v>
      </c>
      <c r="D30" s="74" t="s">
        <v>128</v>
      </c>
      <c r="E30" s="66" t="s">
        <v>73</v>
      </c>
      <c r="F30" s="66" t="s">
        <v>74</v>
      </c>
      <c r="G30" s="66" t="s">
        <v>129</v>
      </c>
      <c r="H30" s="70">
        <f t="shared" ref="H30:J30" si="18">E30/B30</f>
        <v>0.7107507545</v>
      </c>
      <c r="I30" s="70">
        <f t="shared" si="18"/>
        <v>0.7024440055</v>
      </c>
      <c r="J30" s="70">
        <f t="shared" si="18"/>
        <v>0.7124630688</v>
      </c>
      <c r="K30" s="70">
        <f t="shared" ref="K30:L30" si="19">H30-I30</f>
        <v>0.008306748995</v>
      </c>
      <c r="L30" s="70">
        <f t="shared" si="19"/>
        <v>-0.01001906321</v>
      </c>
      <c r="M30" s="73"/>
      <c r="N30" s="72"/>
      <c r="O30" s="86"/>
      <c r="P30" s="86"/>
      <c r="Q30" s="87"/>
      <c r="R30" s="73"/>
      <c r="S30" s="73"/>
      <c r="T30" s="72"/>
      <c r="U30" s="23"/>
      <c r="V30" s="23"/>
      <c r="W30" s="23"/>
      <c r="X30" s="23"/>
      <c r="Y30" s="23"/>
      <c r="Z30" s="23"/>
      <c r="AA30" s="23"/>
      <c r="AB30" s="23"/>
    </row>
    <row r="31" ht="15.75" customHeight="1">
      <c r="A31" s="63" t="s">
        <v>75</v>
      </c>
      <c r="B31" s="74" t="s">
        <v>76</v>
      </c>
      <c r="C31" s="75">
        <v>162218.6</v>
      </c>
      <c r="D31" s="74" t="s">
        <v>130</v>
      </c>
      <c r="E31" s="66" t="s">
        <v>77</v>
      </c>
      <c r="F31" s="66" t="s">
        <v>78</v>
      </c>
      <c r="G31" s="66" t="s">
        <v>131</v>
      </c>
      <c r="H31" s="70">
        <f t="shared" ref="H31:J31" si="20">E31/B31</f>
        <v>0.7832515391</v>
      </c>
      <c r="I31" s="70">
        <f t="shared" si="20"/>
        <v>0.783027347</v>
      </c>
      <c r="J31" s="70">
        <f t="shared" si="20"/>
        <v>0.7803974754</v>
      </c>
      <c r="K31" s="70">
        <f t="shared" ref="K31:L31" si="21">H31-I31</f>
        <v>0.0002241920705</v>
      </c>
      <c r="L31" s="70">
        <f t="shared" si="21"/>
        <v>0.002629871655</v>
      </c>
      <c r="M31" s="73"/>
      <c r="N31" s="72"/>
      <c r="O31" s="86"/>
      <c r="P31" s="86"/>
      <c r="Q31" s="87"/>
      <c r="R31" s="73"/>
      <c r="S31" s="73"/>
      <c r="T31" s="72"/>
      <c r="U31" s="23"/>
      <c r="V31" s="23"/>
      <c r="W31" s="23"/>
      <c r="X31" s="23"/>
      <c r="Y31" s="23"/>
      <c r="Z31" s="23"/>
      <c r="AA31" s="23"/>
      <c r="AB31" s="23"/>
    </row>
    <row r="32" ht="15.75" customHeight="1">
      <c r="A32" s="63" t="s">
        <v>79</v>
      </c>
      <c r="B32" s="74" t="s">
        <v>80</v>
      </c>
      <c r="C32" s="75">
        <v>159121.0</v>
      </c>
      <c r="D32" s="74" t="s">
        <v>132</v>
      </c>
      <c r="E32" s="66" t="s">
        <v>81</v>
      </c>
      <c r="F32" s="66" t="s">
        <v>82</v>
      </c>
      <c r="G32" s="66" t="s">
        <v>133</v>
      </c>
      <c r="H32" s="70">
        <f t="shared" ref="H32:J32" si="22">E32/B32</f>
        <v>0.733993654</v>
      </c>
      <c r="I32" s="70">
        <f t="shared" si="22"/>
        <v>0.7716775284</v>
      </c>
      <c r="J32" s="70">
        <f t="shared" si="22"/>
        <v>0.7862146833</v>
      </c>
      <c r="K32" s="70">
        <f t="shared" ref="K32:L32" si="23">H32-I32</f>
        <v>-0.0376838744</v>
      </c>
      <c r="L32" s="70">
        <f t="shared" si="23"/>
        <v>-0.01453715489</v>
      </c>
      <c r="M32" s="73"/>
      <c r="N32" s="72"/>
      <c r="O32" s="86"/>
      <c r="P32" s="86"/>
      <c r="Q32" s="87"/>
      <c r="R32" s="73"/>
      <c r="S32" s="73"/>
      <c r="T32" s="72"/>
      <c r="U32" s="23"/>
      <c r="V32" s="23"/>
      <c r="W32" s="23"/>
      <c r="X32" s="23"/>
      <c r="Y32" s="23"/>
      <c r="Z32" s="23"/>
      <c r="AA32" s="23"/>
      <c r="AB32" s="23"/>
    </row>
    <row r="33" ht="15.75" customHeight="1">
      <c r="A33" s="63" t="s">
        <v>83</v>
      </c>
      <c r="B33" s="74" t="s">
        <v>84</v>
      </c>
      <c r="C33" s="75">
        <v>98489.7</v>
      </c>
      <c r="D33" s="74" t="s">
        <v>134</v>
      </c>
      <c r="E33" s="66" t="s">
        <v>85</v>
      </c>
      <c r="F33" s="66" t="s">
        <v>86</v>
      </c>
      <c r="G33" s="66" t="s">
        <v>135</v>
      </c>
      <c r="H33" s="70">
        <f t="shared" ref="H33:J33" si="24">E33/B33</f>
        <v>0.7516308976</v>
      </c>
      <c r="I33" s="70">
        <f t="shared" si="24"/>
        <v>0.7557978144</v>
      </c>
      <c r="J33" s="70">
        <f t="shared" si="24"/>
        <v>0.7479757888</v>
      </c>
      <c r="K33" s="70">
        <f t="shared" ref="K33:L33" si="25">H33-I33</f>
        <v>-0.004166916792</v>
      </c>
      <c r="L33" s="70">
        <f t="shared" si="25"/>
        <v>0.007822025558</v>
      </c>
      <c r="M33" s="73"/>
      <c r="N33" s="72"/>
      <c r="O33" s="86"/>
      <c r="P33" s="86"/>
      <c r="Q33" s="87"/>
      <c r="R33" s="73"/>
      <c r="S33" s="73"/>
      <c r="T33" s="72"/>
      <c r="U33" s="23"/>
      <c r="V33" s="23"/>
      <c r="W33" s="23"/>
      <c r="X33" s="23"/>
      <c r="Y33" s="23"/>
      <c r="Z33" s="23"/>
      <c r="AA33" s="23"/>
      <c r="AB33" s="23"/>
    </row>
    <row r="34" ht="15.75" customHeight="1">
      <c r="A34" s="63" t="s">
        <v>87</v>
      </c>
      <c r="B34" s="74" t="s">
        <v>88</v>
      </c>
      <c r="C34" s="75">
        <v>200859.3</v>
      </c>
      <c r="D34" s="74" t="s">
        <v>136</v>
      </c>
      <c r="E34" s="66" t="s">
        <v>89</v>
      </c>
      <c r="F34" s="66" t="s">
        <v>90</v>
      </c>
      <c r="G34" s="66" t="s">
        <v>137</v>
      </c>
      <c r="H34" s="70">
        <f t="shared" ref="H34:J34" si="26">E34/B34</f>
        <v>0.8644531851</v>
      </c>
      <c r="I34" s="70">
        <f t="shared" si="26"/>
        <v>0.860211103</v>
      </c>
      <c r="J34" s="70">
        <f t="shared" si="26"/>
        <v>0.8700584328</v>
      </c>
      <c r="K34" s="70">
        <f t="shared" ref="K34:L34" si="27">H34-I34</f>
        <v>0.004242082098</v>
      </c>
      <c r="L34" s="70">
        <f t="shared" si="27"/>
        <v>-0.009847329762</v>
      </c>
      <c r="M34" s="73"/>
      <c r="N34" s="72"/>
      <c r="O34" s="86"/>
      <c r="P34" s="86"/>
      <c r="Q34" s="87"/>
      <c r="R34" s="73"/>
      <c r="S34" s="73"/>
      <c r="T34" s="72"/>
      <c r="U34" s="23"/>
      <c r="V34" s="23"/>
      <c r="W34" s="23"/>
      <c r="X34" s="23"/>
      <c r="Y34" s="23"/>
      <c r="Z34" s="23"/>
      <c r="AA34" s="23"/>
      <c r="AB34" s="23"/>
    </row>
    <row r="35" ht="15.75" customHeight="1">
      <c r="A35" s="63" t="s">
        <v>91</v>
      </c>
      <c r="B35" s="74" t="s">
        <v>92</v>
      </c>
      <c r="C35" s="66" t="s">
        <v>94</v>
      </c>
      <c r="D35" s="74" t="s">
        <v>138</v>
      </c>
      <c r="E35" s="66" t="s">
        <v>93</v>
      </c>
      <c r="F35" s="66" t="s">
        <v>95</v>
      </c>
      <c r="G35" s="66" t="s">
        <v>139</v>
      </c>
      <c r="H35" s="70">
        <f t="shared" ref="H35:J35" si="28">E35/B35</f>
        <v>0.6845394674</v>
      </c>
      <c r="I35" s="70">
        <f t="shared" si="28"/>
        <v>0.682539987</v>
      </c>
      <c r="J35" s="70">
        <f t="shared" si="28"/>
        <v>0.6870145643</v>
      </c>
      <c r="K35" s="70">
        <f t="shared" ref="K35:L35" si="29">H35-I35</f>
        <v>0.001999480487</v>
      </c>
      <c r="L35" s="70">
        <f t="shared" si="29"/>
        <v>-0.004474577383</v>
      </c>
      <c r="M35" s="73"/>
      <c r="N35" s="72"/>
      <c r="O35" s="86"/>
      <c r="P35" s="86"/>
      <c r="Q35" s="87"/>
      <c r="R35" s="73"/>
      <c r="S35" s="73"/>
      <c r="T35" s="72"/>
      <c r="U35" s="23"/>
      <c r="V35" s="23"/>
      <c r="W35" s="23"/>
      <c r="X35" s="23"/>
      <c r="Y35" s="23"/>
      <c r="Z35" s="23"/>
      <c r="AA35" s="23"/>
      <c r="AB35" s="23"/>
    </row>
    <row r="36" ht="15.75" customHeight="1">
      <c r="A36" s="63" t="s">
        <v>96</v>
      </c>
      <c r="B36" s="64" t="s">
        <v>97</v>
      </c>
      <c r="C36" s="67">
        <v>361326.6</v>
      </c>
      <c r="D36" s="88">
        <v>370127.77</v>
      </c>
      <c r="E36" s="76" t="s">
        <v>98</v>
      </c>
      <c r="F36" s="76" t="s">
        <v>99</v>
      </c>
      <c r="G36" s="76" t="s">
        <v>140</v>
      </c>
      <c r="H36" s="70">
        <f t="shared" ref="H36:J36" si="30">E36/B36</f>
        <v>0.7890135924</v>
      </c>
      <c r="I36" s="70">
        <f t="shared" si="30"/>
        <v>0.7941394295</v>
      </c>
      <c r="J36" s="70">
        <f t="shared" si="30"/>
        <v>0.7985916053</v>
      </c>
      <c r="K36" s="70">
        <f t="shared" ref="K36:L36" si="31">H36-I36</f>
        <v>-0.005125837167</v>
      </c>
      <c r="L36" s="70">
        <f t="shared" si="31"/>
        <v>-0.004452175736</v>
      </c>
      <c r="M36" s="23"/>
      <c r="N36" s="23"/>
      <c r="O36" s="27"/>
      <c r="P36" s="27"/>
      <c r="Q36" s="27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</row>
    <row r="37" ht="15.75" customHeight="1">
      <c r="A37" s="63" t="s">
        <v>100</v>
      </c>
      <c r="B37" s="64" t="s">
        <v>101</v>
      </c>
      <c r="C37" s="67">
        <v>260211.8</v>
      </c>
      <c r="D37" s="88">
        <v>264014.18</v>
      </c>
      <c r="E37" s="76" t="s">
        <v>102</v>
      </c>
      <c r="F37" s="76" t="s">
        <v>103</v>
      </c>
      <c r="G37" s="76" t="s">
        <v>141</v>
      </c>
      <c r="H37" s="70">
        <f t="shared" ref="H37:J37" si="32">E37/B37</f>
        <v>0.5745771287</v>
      </c>
      <c r="I37" s="70">
        <f t="shared" si="32"/>
        <v>0.5852094332</v>
      </c>
      <c r="J37" s="70">
        <f t="shared" si="32"/>
        <v>0.5987901483</v>
      </c>
      <c r="K37" s="70">
        <f t="shared" ref="K37:L37" si="33">H37-I37</f>
        <v>-0.01063230451</v>
      </c>
      <c r="L37" s="70">
        <f t="shared" si="33"/>
        <v>-0.01358071508</v>
      </c>
      <c r="M37" s="23"/>
      <c r="N37" s="23"/>
      <c r="O37" s="27"/>
      <c r="P37" s="27"/>
      <c r="Q37" s="27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ht="15.75" customHeight="1">
      <c r="A38" s="63" t="s">
        <v>104</v>
      </c>
      <c r="B38" s="64" t="s">
        <v>105</v>
      </c>
      <c r="C38" s="67">
        <v>84764.5</v>
      </c>
      <c r="D38" s="89">
        <v>85081.16</v>
      </c>
      <c r="E38" s="76" t="s">
        <v>106</v>
      </c>
      <c r="F38" s="76" t="s">
        <v>107</v>
      </c>
      <c r="G38" s="76" t="s">
        <v>142</v>
      </c>
      <c r="H38" s="70">
        <f t="shared" ref="H38:J38" si="34">E38/B38</f>
        <v>0.5765858207</v>
      </c>
      <c r="I38" s="70">
        <f t="shared" si="34"/>
        <v>0.567652732</v>
      </c>
      <c r="J38" s="70">
        <f t="shared" si="34"/>
        <v>0.5576528341</v>
      </c>
      <c r="K38" s="70">
        <f t="shared" ref="K38:L38" si="35">H38-I38</f>
        <v>0.008933088701</v>
      </c>
      <c r="L38" s="70">
        <f t="shared" si="35"/>
        <v>0.009999897911</v>
      </c>
      <c r="M38" s="23"/>
      <c r="N38" s="23"/>
      <c r="O38" s="27"/>
      <c r="P38" s="27"/>
      <c r="Q38" s="27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ht="15.75" customHeight="1">
      <c r="A39" s="63" t="s">
        <v>108</v>
      </c>
      <c r="B39" s="64" t="s">
        <v>109</v>
      </c>
      <c r="C39" s="67">
        <v>401583.2</v>
      </c>
      <c r="D39" s="89">
        <v>410241.42</v>
      </c>
      <c r="E39" s="66" t="s">
        <v>110</v>
      </c>
      <c r="F39" s="76" t="s">
        <v>111</v>
      </c>
      <c r="G39" s="76" t="s">
        <v>143</v>
      </c>
      <c r="H39" s="70">
        <f t="shared" ref="H39:J39" si="36">E39/B39</f>
        <v>0.7707015355</v>
      </c>
      <c r="I39" s="70">
        <f t="shared" si="36"/>
        <v>0.7720547075</v>
      </c>
      <c r="J39" s="70">
        <f t="shared" si="36"/>
        <v>0.7814202427</v>
      </c>
      <c r="K39" s="70">
        <f t="shared" ref="K39:L39" si="37">H39-I39</f>
        <v>-0.001353172001</v>
      </c>
      <c r="L39" s="70">
        <f t="shared" si="37"/>
        <v>-0.009365535276</v>
      </c>
      <c r="M39" s="23"/>
      <c r="N39" s="23"/>
      <c r="O39" s="27"/>
      <c r="P39" s="27"/>
      <c r="Q39" s="27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</row>
    <row r="40" ht="15.75" customHeight="1">
      <c r="A40" s="63" t="s">
        <v>44</v>
      </c>
      <c r="B40" s="74" t="s">
        <v>112</v>
      </c>
      <c r="C40" s="78" t="s">
        <v>114</v>
      </c>
      <c r="D40" s="74" t="s">
        <v>144</v>
      </c>
      <c r="E40" s="78" t="s">
        <v>113</v>
      </c>
      <c r="F40" s="75">
        <v>3379734.9</v>
      </c>
      <c r="G40" s="66" t="s">
        <v>145</v>
      </c>
      <c r="H40" s="70">
        <f t="shared" ref="H40:J40" si="38">E40/B40</f>
        <v>0.7304003641</v>
      </c>
      <c r="I40" s="70">
        <f t="shared" si="38"/>
        <v>0.7318906522</v>
      </c>
      <c r="J40" s="70">
        <f t="shared" si="38"/>
        <v>0.7390458569</v>
      </c>
      <c r="K40" s="70">
        <f t="shared" ref="K40:L40" si="39">H40-I40</f>
        <v>-0.001490288078</v>
      </c>
      <c r="L40" s="70">
        <f t="shared" si="39"/>
        <v>-0.007155204777</v>
      </c>
      <c r="M40" s="73"/>
      <c r="N40" s="72"/>
      <c r="O40" s="86"/>
      <c r="P40" s="86"/>
      <c r="Q40" s="87"/>
      <c r="R40" s="73"/>
      <c r="S40" s="73"/>
      <c r="T40" s="72"/>
      <c r="U40" s="23"/>
      <c r="V40" s="23"/>
      <c r="W40" s="23"/>
      <c r="X40" s="23"/>
      <c r="Y40" s="23"/>
      <c r="Z40" s="23"/>
      <c r="AA40" s="23"/>
      <c r="AB40" s="23"/>
    </row>
    <row r="41" ht="15.75" customHeight="1">
      <c r="A41" s="63" t="s">
        <v>115</v>
      </c>
      <c r="B41" s="79">
        <v>2.6618666327E7</v>
      </c>
      <c r="C41" s="75">
        <v>2.9052822871E7</v>
      </c>
      <c r="D41" s="75">
        <v>2.9269067E7</v>
      </c>
      <c r="E41" s="75">
        <v>1.8954976123E7</v>
      </c>
      <c r="F41" s="75">
        <v>1.8931926265E7</v>
      </c>
      <c r="G41" s="75">
        <v>1.9503412E7</v>
      </c>
      <c r="H41" s="70">
        <f t="shared" ref="H41:J41" si="40">E41/B41</f>
        <v>0.7120933818</v>
      </c>
      <c r="I41" s="70">
        <f t="shared" si="40"/>
        <v>0.651638099</v>
      </c>
      <c r="J41" s="70">
        <f t="shared" si="40"/>
        <v>0.6663489478</v>
      </c>
      <c r="K41" s="70">
        <f t="shared" ref="K41:L41" si="41">H41-I41</f>
        <v>0.06045528281</v>
      </c>
      <c r="L41" s="70">
        <f t="shared" si="41"/>
        <v>-0.01471084889</v>
      </c>
      <c r="M41" s="73"/>
      <c r="N41" s="72"/>
      <c r="O41" s="86"/>
      <c r="P41" s="86"/>
      <c r="Q41" s="87"/>
      <c r="R41" s="73"/>
      <c r="S41" s="73"/>
      <c r="T41" s="72"/>
      <c r="U41" s="23"/>
      <c r="V41" s="23"/>
      <c r="W41" s="23"/>
      <c r="X41" s="23"/>
      <c r="Y41" s="23"/>
      <c r="Z41" s="23"/>
      <c r="AA41" s="23"/>
      <c r="AB41" s="23"/>
    </row>
    <row r="42" ht="15.75" customHeight="1">
      <c r="A42" s="18" t="s">
        <v>116</v>
      </c>
      <c r="B42" s="23"/>
      <c r="C42" s="23"/>
      <c r="D42" s="23"/>
      <c r="E42" s="23"/>
      <c r="F42" s="23"/>
      <c r="G42" s="23"/>
      <c r="H42" s="23"/>
      <c r="I42" s="23"/>
      <c r="J42" s="23"/>
      <c r="K42" s="18"/>
      <c r="L42" s="18"/>
      <c r="M42" s="18"/>
      <c r="N42" s="18"/>
      <c r="O42" s="23"/>
      <c r="P42" s="18"/>
      <c r="Q42" s="23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23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23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23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23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23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</row>
    <row r="221" ht="15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</row>
    <row r="222" ht="15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</row>
    <row r="223" ht="15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</row>
    <row r="224" ht="15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</row>
    <row r="225" ht="15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</row>
    <row r="226" ht="15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</row>
    <row r="227" ht="15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</row>
    <row r="228" ht="15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</row>
    <row r="229" ht="15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</row>
    <row r="230" ht="15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</row>
    <row r="231" ht="15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</row>
    <row r="232" ht="15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</row>
    <row r="233" ht="15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</row>
    <row r="234" ht="15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</row>
    <row r="235" ht="15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</row>
    <row r="236" ht="15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</row>
    <row r="237" ht="15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</row>
    <row r="238" ht="15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</row>
    <row r="239" ht="15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</row>
    <row r="240" ht="15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</row>
    <row r="241" ht="15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</row>
    <row r="242" ht="15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</row>
    <row r="1001" ht="15.75" customHeight="1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</row>
    <row r="1002" ht="15.75" customHeight="1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</row>
    <row r="1003" ht="15.75" customHeight="1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</row>
    <row r="1004" ht="15.75" customHeight="1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</row>
    <row r="1005" ht="15.75" customHeight="1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</row>
    <row r="1006" ht="15.75" customHeight="1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</row>
    <row r="1007" ht="15.75" customHeight="1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</row>
  </sheetData>
  <mergeCells count="17">
    <mergeCell ref="I5:J5"/>
    <mergeCell ref="L5:M5"/>
    <mergeCell ref="B25:D25"/>
    <mergeCell ref="E25:G25"/>
    <mergeCell ref="H25:L25"/>
    <mergeCell ref="O25:Q25"/>
    <mergeCell ref="R25:T25"/>
    <mergeCell ref="O5:P5"/>
    <mergeCell ref="S5:T5"/>
    <mergeCell ref="B4:E4"/>
    <mergeCell ref="F4:K4"/>
    <mergeCell ref="L4:Q4"/>
    <mergeCell ref="S4:X4"/>
    <mergeCell ref="B5:C5"/>
    <mergeCell ref="D5:E5"/>
    <mergeCell ref="F5:G5"/>
    <mergeCell ref="V5:W5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20.63"/>
  </cols>
  <sheetData>
    <row r="1" ht="15.75" customHeight="1">
      <c r="A1" s="31" t="s">
        <v>146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15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5.75" customHeight="1">
      <c r="A3" s="18"/>
      <c r="B3" s="20">
        <v>2021.0</v>
      </c>
      <c r="C3" s="20">
        <v>2022.0</v>
      </c>
      <c r="D3" s="20">
        <v>2023.0</v>
      </c>
      <c r="E3" s="43">
        <v>2024.0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5.75" customHeight="1">
      <c r="A4" s="20" t="s">
        <v>32</v>
      </c>
      <c r="B4" s="20">
        <v>62.0</v>
      </c>
      <c r="C4" s="20">
        <v>62.0</v>
      </c>
      <c r="D4" s="20">
        <v>63.0</v>
      </c>
      <c r="E4" s="43">
        <v>63.0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15.75" customHeight="1">
      <c r="A5" s="44" t="s">
        <v>49</v>
      </c>
      <c r="B5" s="20">
        <v>60.75</v>
      </c>
      <c r="C5" s="20">
        <v>61.67</v>
      </c>
      <c r="D5" s="20">
        <v>62.83</v>
      </c>
      <c r="E5" s="43">
        <v>62.5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15.75" customHeight="1">
      <c r="A6" s="18" t="s">
        <v>52</v>
      </c>
      <c r="B6" s="90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5.75" customHeight="1">
      <c r="A7" s="91" t="s">
        <v>147</v>
      </c>
      <c r="B7" s="9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5.75" customHeight="1">
      <c r="A8" s="91"/>
      <c r="B8" s="9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5.75" customHeight="1">
      <c r="A9" s="91"/>
      <c r="B9" s="9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5.75" customHeight="1">
      <c r="A10" s="18"/>
      <c r="B10" s="9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5.75" customHeight="1">
      <c r="A11" s="18"/>
      <c r="B11" s="92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5.7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5.75" customHeight="1">
      <c r="A14" s="3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5.75" customHeight="1">
      <c r="A15" s="18"/>
      <c r="B15" s="2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5.75" customHeight="1">
      <c r="A16" s="18"/>
      <c r="B16" s="93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5.75" customHeight="1">
      <c r="A17" s="18"/>
      <c r="B17" s="2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5.75" customHeight="1">
      <c r="A18" s="18"/>
      <c r="B18" s="2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5.75" customHeight="1">
      <c r="A19" s="18"/>
      <c r="B19" s="2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5.75" customHeight="1">
      <c r="A20" s="18"/>
      <c r="B20" s="4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5.75" customHeight="1">
      <c r="A21" s="18"/>
      <c r="B21" s="4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5.75" customHeight="1">
      <c r="A22" s="18"/>
      <c r="B22" s="4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5.75" customHeight="1">
      <c r="A23" s="18"/>
      <c r="B23" s="2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5.75" customHeight="1">
      <c r="A24" s="18"/>
      <c r="B24" s="2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5.75" customHeight="1">
      <c r="A25" s="18"/>
      <c r="B25" s="2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5.75" customHeight="1">
      <c r="A26" s="18"/>
      <c r="B26" s="2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45" width="14.63"/>
  </cols>
  <sheetData>
    <row r="1" ht="15.0" customHeight="1">
      <c r="A1" s="18" t="s">
        <v>148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</row>
    <row r="2" ht="15.0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</row>
    <row r="3" ht="15.0" customHeight="1">
      <c r="A3" s="60"/>
      <c r="B3" s="56">
        <v>2022.0</v>
      </c>
      <c r="C3" s="57"/>
      <c r="D3" s="57"/>
      <c r="E3" s="57"/>
      <c r="F3" s="57"/>
      <c r="G3" s="59"/>
      <c r="H3" s="56">
        <v>2023.0</v>
      </c>
      <c r="I3" s="57"/>
      <c r="J3" s="57"/>
      <c r="K3" s="57"/>
      <c r="L3" s="57"/>
      <c r="M3" s="59"/>
      <c r="N3" s="56">
        <v>2024.0</v>
      </c>
      <c r="O3" s="57"/>
      <c r="P3" s="57"/>
      <c r="Q3" s="57"/>
      <c r="R3" s="57"/>
      <c r="S3" s="59"/>
      <c r="T3" s="60"/>
      <c r="Z3" s="60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</row>
    <row r="4" ht="15.75" customHeight="1">
      <c r="A4" s="94"/>
      <c r="B4" s="95" t="s">
        <v>32</v>
      </c>
      <c r="C4" s="57"/>
      <c r="D4" s="56" t="s">
        <v>44</v>
      </c>
      <c r="E4" s="57"/>
      <c r="F4" s="96" t="s">
        <v>115</v>
      </c>
      <c r="G4" s="59"/>
      <c r="H4" s="95" t="s">
        <v>32</v>
      </c>
      <c r="I4" s="59"/>
      <c r="J4" s="56" t="s">
        <v>44</v>
      </c>
      <c r="K4" s="59"/>
      <c r="L4" s="96" t="s">
        <v>115</v>
      </c>
      <c r="M4" s="59"/>
      <c r="N4" s="95" t="s">
        <v>32</v>
      </c>
      <c r="O4" s="59"/>
      <c r="P4" s="56" t="s">
        <v>44</v>
      </c>
      <c r="Q4" s="59"/>
      <c r="R4" s="96" t="s">
        <v>115</v>
      </c>
      <c r="S4" s="59"/>
      <c r="T4" s="97"/>
      <c r="V4" s="98"/>
      <c r="X4" s="98"/>
      <c r="Z4" s="97"/>
      <c r="AB4" s="98"/>
      <c r="AD4" s="9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</row>
    <row r="5" ht="15.75" customHeight="1">
      <c r="A5" s="30"/>
      <c r="B5" s="99" t="s">
        <v>149</v>
      </c>
      <c r="C5" s="19" t="s">
        <v>150</v>
      </c>
      <c r="D5" s="99" t="s">
        <v>149</v>
      </c>
      <c r="E5" s="19" t="s">
        <v>151</v>
      </c>
      <c r="F5" s="99" t="s">
        <v>149</v>
      </c>
      <c r="G5" s="19" t="s">
        <v>152</v>
      </c>
      <c r="H5" s="99" t="s">
        <v>149</v>
      </c>
      <c r="I5" s="19" t="s">
        <v>150</v>
      </c>
      <c r="J5" s="99" t="s">
        <v>149</v>
      </c>
      <c r="K5" s="19" t="s">
        <v>151</v>
      </c>
      <c r="L5" s="99" t="s">
        <v>149</v>
      </c>
      <c r="M5" s="19" t="s">
        <v>152</v>
      </c>
      <c r="N5" s="99" t="s">
        <v>149</v>
      </c>
      <c r="O5" s="19" t="s">
        <v>150</v>
      </c>
      <c r="P5" s="99" t="s">
        <v>149</v>
      </c>
      <c r="Q5" s="19" t="s">
        <v>151</v>
      </c>
      <c r="R5" s="99" t="s">
        <v>149</v>
      </c>
      <c r="S5" s="19" t="s">
        <v>152</v>
      </c>
      <c r="T5" s="94"/>
      <c r="U5" s="30"/>
      <c r="V5" s="94"/>
      <c r="W5" s="30"/>
      <c r="X5" s="94"/>
      <c r="Y5" s="30"/>
      <c r="Z5" s="94"/>
      <c r="AA5" s="30"/>
      <c r="AB5" s="94"/>
      <c r="AC5" s="30"/>
      <c r="AD5" s="94"/>
      <c r="AE5" s="30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</row>
    <row r="6" ht="15.75" customHeight="1">
      <c r="A6" s="100" t="s">
        <v>153</v>
      </c>
      <c r="B6" s="101">
        <v>367152.0</v>
      </c>
      <c r="C6" s="102">
        <f t="shared" ref="C6:C16" si="1">B6/$B$16</f>
        <v>0.4450834398</v>
      </c>
      <c r="D6" s="101">
        <v>3395178.0</v>
      </c>
      <c r="E6" s="102">
        <f t="shared" ref="E6:E16" si="2">D6/$D$16</f>
        <v>0.5413068839</v>
      </c>
      <c r="F6" s="103">
        <v>1.7691577E7</v>
      </c>
      <c r="G6" s="104">
        <f t="shared" ref="G6:G16" si="3">F6/$F$16</f>
        <v>0.4399463149</v>
      </c>
      <c r="H6" s="101">
        <v>370305.0</v>
      </c>
      <c r="I6" s="105">
        <f t="shared" ref="I6:I16" si="4">H6/$H$16</f>
        <v>0.441058765</v>
      </c>
      <c r="J6" s="101">
        <v>3420728.0</v>
      </c>
      <c r="K6" s="105">
        <f t="shared" ref="K6:K16" si="5">J6/$J$16</f>
        <v>0.5365928648</v>
      </c>
      <c r="L6" s="103">
        <v>1.7717147E7</v>
      </c>
      <c r="M6" s="106">
        <f t="shared" ref="M6:M16" si="6">L6/$L$16</f>
        <v>0.4330208441</v>
      </c>
      <c r="N6" s="101">
        <v>371111.0</v>
      </c>
      <c r="O6" s="70">
        <f t="shared" ref="O6:O16" si="7">N6/$N$16</f>
        <v>0.4369584543</v>
      </c>
      <c r="P6" s="101">
        <v>3408838.0</v>
      </c>
      <c r="Q6" s="70">
        <f t="shared" ref="Q6:Q16" si="8">P6/$P$16</f>
        <v>0.5304489688</v>
      </c>
      <c r="R6" s="103">
        <v>1.7636755E7</v>
      </c>
      <c r="S6" s="104">
        <f t="shared" ref="S6:S16" si="9">R6/$R$16</f>
        <v>0.4266215497</v>
      </c>
      <c r="T6" s="107"/>
      <c r="U6" s="55"/>
      <c r="V6" s="107"/>
      <c r="W6" s="55"/>
      <c r="X6" s="107"/>
      <c r="Y6" s="55"/>
      <c r="Z6" s="107"/>
      <c r="AA6" s="55"/>
      <c r="AB6" s="107"/>
      <c r="AC6" s="55"/>
      <c r="AD6" s="107"/>
      <c r="AE6" s="55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</row>
    <row r="7" ht="15.75" customHeight="1">
      <c r="A7" s="108" t="s">
        <v>154</v>
      </c>
      <c r="B7" s="101">
        <v>68532.0</v>
      </c>
      <c r="C7" s="102">
        <f t="shared" si="1"/>
        <v>0.08307855683</v>
      </c>
      <c r="D7" s="101">
        <v>364969.0</v>
      </c>
      <c r="E7" s="102">
        <f t="shared" si="2"/>
        <v>0.05818847557</v>
      </c>
      <c r="F7" s="103">
        <v>2900799.0</v>
      </c>
      <c r="G7" s="104">
        <f t="shared" si="3"/>
        <v>0.07213578701</v>
      </c>
      <c r="H7" s="101">
        <v>70079.0</v>
      </c>
      <c r="I7" s="105">
        <f t="shared" si="4"/>
        <v>0.08346891668</v>
      </c>
      <c r="J7" s="101">
        <v>379437.0</v>
      </c>
      <c r="K7" s="105">
        <f t="shared" si="5"/>
        <v>0.05952042572</v>
      </c>
      <c r="L7" s="103">
        <v>3032796.0</v>
      </c>
      <c r="M7" s="106">
        <f t="shared" si="6"/>
        <v>0.07412389162</v>
      </c>
      <c r="N7" s="101">
        <v>71228.0</v>
      </c>
      <c r="O7" s="70">
        <f t="shared" si="7"/>
        <v>0.08386622003</v>
      </c>
      <c r="P7" s="101">
        <v>390041.0</v>
      </c>
      <c r="Q7" s="70">
        <f t="shared" si="8"/>
        <v>0.06069424427</v>
      </c>
      <c r="R7" s="103">
        <v>3153648.0</v>
      </c>
      <c r="S7" s="104">
        <f t="shared" si="9"/>
        <v>0.07628467918</v>
      </c>
      <c r="T7" s="107"/>
      <c r="U7" s="55"/>
      <c r="V7" s="107"/>
      <c r="W7" s="55"/>
      <c r="X7" s="107"/>
      <c r="Y7" s="55"/>
      <c r="Z7" s="107"/>
      <c r="AA7" s="55"/>
      <c r="AB7" s="107"/>
      <c r="AC7" s="55"/>
      <c r="AD7" s="107"/>
      <c r="AE7" s="55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</row>
    <row r="8" ht="15.75" customHeight="1">
      <c r="A8" s="108" t="s">
        <v>155</v>
      </c>
      <c r="B8" s="101">
        <v>11697.0</v>
      </c>
      <c r="C8" s="102">
        <f t="shared" si="1"/>
        <v>0.01417979746</v>
      </c>
      <c r="D8" s="101">
        <v>55659.0</v>
      </c>
      <c r="E8" s="102">
        <f t="shared" si="2"/>
        <v>0.008873938229</v>
      </c>
      <c r="F8" s="103">
        <v>789368.0</v>
      </c>
      <c r="G8" s="104">
        <f t="shared" si="3"/>
        <v>0.01962965442</v>
      </c>
      <c r="H8" s="101">
        <v>11413.0</v>
      </c>
      <c r="I8" s="105">
        <f t="shared" si="4"/>
        <v>0.01359366923</v>
      </c>
      <c r="J8" s="101">
        <v>54530.0</v>
      </c>
      <c r="K8" s="105">
        <f t="shared" si="5"/>
        <v>0.008553854301</v>
      </c>
      <c r="L8" s="103">
        <v>769905.0</v>
      </c>
      <c r="M8" s="106">
        <f t="shared" si="6"/>
        <v>0.01881707664</v>
      </c>
      <c r="N8" s="101">
        <v>10956.0</v>
      </c>
      <c r="O8" s="70">
        <f t="shared" si="7"/>
        <v>0.01289995938</v>
      </c>
      <c r="P8" s="101">
        <v>52702.0</v>
      </c>
      <c r="Q8" s="70">
        <f t="shared" si="8"/>
        <v>0.008200953391</v>
      </c>
      <c r="R8" s="103">
        <v>746946.0</v>
      </c>
      <c r="S8" s="104">
        <f t="shared" si="9"/>
        <v>0.01806813442</v>
      </c>
      <c r="T8" s="107"/>
      <c r="U8" s="55"/>
      <c r="V8" s="107"/>
      <c r="W8" s="55"/>
      <c r="X8" s="107"/>
      <c r="Y8" s="55"/>
      <c r="Z8" s="107"/>
      <c r="AA8" s="55"/>
      <c r="AB8" s="107"/>
      <c r="AC8" s="55"/>
      <c r="AD8" s="107"/>
      <c r="AE8" s="55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</row>
    <row r="9" ht="15.75" customHeight="1">
      <c r="A9" s="100" t="s">
        <v>156</v>
      </c>
      <c r="B9" s="101">
        <v>336808.0</v>
      </c>
      <c r="C9" s="102">
        <f t="shared" si="1"/>
        <v>0.4082986425</v>
      </c>
      <c r="D9" s="101">
        <v>2077226.0</v>
      </c>
      <c r="E9" s="102">
        <f t="shared" si="2"/>
        <v>0.3311804957</v>
      </c>
      <c r="F9" s="103">
        <v>1.6928077E7</v>
      </c>
      <c r="G9" s="104">
        <f t="shared" si="3"/>
        <v>0.4209599345</v>
      </c>
      <c r="H9" s="101">
        <v>333553.0</v>
      </c>
      <c r="I9" s="105">
        <f t="shared" si="4"/>
        <v>0.3972846011</v>
      </c>
      <c r="J9" s="101">
        <v>2010376.0</v>
      </c>
      <c r="K9" s="105">
        <f t="shared" si="5"/>
        <v>0.315357847</v>
      </c>
      <c r="L9" s="103">
        <v>1.6777E7</v>
      </c>
      <c r="M9" s="106">
        <f t="shared" si="6"/>
        <v>0.4100429207</v>
      </c>
      <c r="N9" s="101">
        <v>326195.0</v>
      </c>
      <c r="O9" s="70">
        <f t="shared" si="7"/>
        <v>0.3840728596</v>
      </c>
      <c r="P9" s="101">
        <v>1917103.0</v>
      </c>
      <c r="Q9" s="70">
        <f t="shared" si="8"/>
        <v>0.2983202222</v>
      </c>
      <c r="R9" s="103">
        <v>1.6437562E7</v>
      </c>
      <c r="S9" s="104">
        <f t="shared" si="9"/>
        <v>0.3976138566</v>
      </c>
      <c r="T9" s="107"/>
      <c r="U9" s="55"/>
      <c r="V9" s="107"/>
      <c r="W9" s="55"/>
      <c r="X9" s="107"/>
      <c r="Y9" s="55"/>
      <c r="Z9" s="107"/>
      <c r="AA9" s="55"/>
      <c r="AB9" s="107"/>
      <c r="AC9" s="55"/>
      <c r="AD9" s="107"/>
      <c r="AE9" s="55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</row>
    <row r="10" ht="22.5" customHeight="1">
      <c r="A10" s="100" t="s">
        <v>157</v>
      </c>
      <c r="B10" s="101">
        <v>4662.0</v>
      </c>
      <c r="C10" s="102">
        <f t="shared" si="1"/>
        <v>0.005651553025</v>
      </c>
      <c r="D10" s="101">
        <v>31429.0</v>
      </c>
      <c r="E10" s="102">
        <f t="shared" si="2"/>
        <v>0.005010851877</v>
      </c>
      <c r="F10" s="103">
        <v>158131.0</v>
      </c>
      <c r="G10" s="104">
        <f t="shared" si="3"/>
        <v>0.003932331794</v>
      </c>
      <c r="H10" s="101">
        <v>6483.0</v>
      </c>
      <c r="I10" s="105">
        <f t="shared" si="4"/>
        <v>0.007721699608</v>
      </c>
      <c r="J10" s="101">
        <v>44305.0</v>
      </c>
      <c r="K10" s="105">
        <f t="shared" si="5"/>
        <v>0.006949908579</v>
      </c>
      <c r="L10" s="103">
        <v>219540.0</v>
      </c>
      <c r="M10" s="106">
        <f t="shared" si="6"/>
        <v>0.005365728248</v>
      </c>
      <c r="N10" s="101">
        <v>8269.0</v>
      </c>
      <c r="O10" s="70">
        <f t="shared" si="7"/>
        <v>0.009736196066</v>
      </c>
      <c r="P10" s="101">
        <v>52702.0</v>
      </c>
      <c r="Q10" s="70">
        <f t="shared" si="8"/>
        <v>0.008200953391</v>
      </c>
      <c r="R10" s="103">
        <v>279607.0</v>
      </c>
      <c r="S10" s="104">
        <f t="shared" si="9"/>
        <v>0.00676351016</v>
      </c>
      <c r="T10" s="107"/>
      <c r="U10" s="55"/>
      <c r="V10" s="107"/>
      <c r="W10" s="55"/>
      <c r="X10" s="107"/>
      <c r="Y10" s="55"/>
      <c r="Z10" s="107"/>
      <c r="AA10" s="55"/>
      <c r="AB10" s="107"/>
      <c r="AC10" s="55"/>
      <c r="AD10" s="107"/>
      <c r="AE10" s="55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</row>
    <row r="11" ht="21.75" customHeight="1">
      <c r="A11" s="19" t="s">
        <v>158</v>
      </c>
      <c r="B11" s="101">
        <v>27248.0</v>
      </c>
      <c r="C11" s="102">
        <f t="shared" si="1"/>
        <v>0.03303164239</v>
      </c>
      <c r="D11" s="101">
        <v>300420.0</v>
      </c>
      <c r="E11" s="102">
        <f t="shared" si="2"/>
        <v>0.04789716888</v>
      </c>
      <c r="F11" s="103">
        <v>1384340.0</v>
      </c>
      <c r="G11" s="104">
        <f t="shared" si="3"/>
        <v>0.03442515507</v>
      </c>
      <c r="H11" s="101">
        <v>36818.0</v>
      </c>
      <c r="I11" s="105">
        <f t="shared" si="4"/>
        <v>0.04385277436</v>
      </c>
      <c r="J11" s="101">
        <v>405649.0</v>
      </c>
      <c r="K11" s="105">
        <f t="shared" si="5"/>
        <v>0.06363217391</v>
      </c>
      <c r="L11" s="103">
        <v>1949661.0</v>
      </c>
      <c r="M11" s="106">
        <f t="shared" si="6"/>
        <v>0.0476512303</v>
      </c>
      <c r="N11" s="101">
        <v>48265.0</v>
      </c>
      <c r="O11" s="70">
        <f t="shared" si="7"/>
        <v>0.05682881886</v>
      </c>
      <c r="P11" s="101">
        <v>527205.0</v>
      </c>
      <c r="Q11" s="70">
        <f t="shared" si="8"/>
        <v>0.08203832174</v>
      </c>
      <c r="R11" s="103">
        <v>2541876.0</v>
      </c>
      <c r="S11" s="104">
        <f t="shared" si="9"/>
        <v>0.06148631527</v>
      </c>
      <c r="T11" s="107"/>
      <c r="U11" s="55"/>
      <c r="V11" s="107"/>
      <c r="W11" s="55"/>
      <c r="X11" s="107"/>
      <c r="Y11" s="55"/>
      <c r="Z11" s="107"/>
      <c r="AA11" s="55"/>
      <c r="AB11" s="107"/>
      <c r="AC11" s="55"/>
      <c r="AD11" s="107"/>
      <c r="AE11" s="55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</row>
    <row r="12" ht="15.75" customHeight="1">
      <c r="A12" s="100" t="s">
        <v>159</v>
      </c>
      <c r="B12" s="101">
        <v>4092.0</v>
      </c>
      <c r="C12" s="102">
        <f t="shared" si="1"/>
        <v>0.004960565204</v>
      </c>
      <c r="D12" s="101">
        <v>26938.0</v>
      </c>
      <c r="E12" s="102">
        <f t="shared" si="2"/>
        <v>0.004294833684</v>
      </c>
      <c r="F12" s="103">
        <v>172280.0</v>
      </c>
      <c r="G12" s="104">
        <f t="shared" si="3"/>
        <v>0.00428418287</v>
      </c>
      <c r="H12" s="101">
        <v>6243.0</v>
      </c>
      <c r="I12" s="105">
        <f t="shared" si="4"/>
        <v>0.007435843074</v>
      </c>
      <c r="J12" s="101">
        <v>39167.0</v>
      </c>
      <c r="K12" s="105">
        <f t="shared" si="5"/>
        <v>0.006143935658</v>
      </c>
      <c r="L12" s="103">
        <v>262273.0</v>
      </c>
      <c r="M12" s="106">
        <f t="shared" si="6"/>
        <v>0.006410155984</v>
      </c>
      <c r="N12" s="101">
        <v>8604.0</v>
      </c>
      <c r="O12" s="70">
        <f t="shared" si="7"/>
        <v>0.01013063623</v>
      </c>
      <c r="P12" s="101">
        <v>52411.0</v>
      </c>
      <c r="Q12" s="70">
        <f t="shared" si="8"/>
        <v>0.008155670907</v>
      </c>
      <c r="R12" s="103">
        <v>358476.0</v>
      </c>
      <c r="S12" s="104">
        <f t="shared" si="9"/>
        <v>0.008671299604</v>
      </c>
      <c r="T12" s="107"/>
      <c r="U12" s="55"/>
      <c r="V12" s="107"/>
      <c r="W12" s="55"/>
      <c r="X12" s="107"/>
      <c r="Y12" s="55"/>
      <c r="Z12" s="107"/>
      <c r="AA12" s="55"/>
      <c r="AB12" s="107"/>
      <c r="AC12" s="55"/>
      <c r="AD12" s="107"/>
      <c r="AE12" s="55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</row>
    <row r="13" ht="15.75" customHeight="1">
      <c r="A13" s="109" t="s">
        <v>160</v>
      </c>
      <c r="B13" s="101">
        <v>4672.0</v>
      </c>
      <c r="C13" s="102">
        <f t="shared" si="1"/>
        <v>0.005663675619</v>
      </c>
      <c r="D13" s="101">
        <v>19911.0</v>
      </c>
      <c r="E13" s="102">
        <f t="shared" si="2"/>
        <v>0.003174490812</v>
      </c>
      <c r="F13" s="103">
        <v>182215.0</v>
      </c>
      <c r="G13" s="104">
        <f t="shared" si="3"/>
        <v>0.004531242058</v>
      </c>
      <c r="H13" s="101">
        <v>4644.0</v>
      </c>
      <c r="I13" s="105">
        <f t="shared" si="4"/>
        <v>0.005531323921</v>
      </c>
      <c r="J13" s="101">
        <v>20243.0</v>
      </c>
      <c r="K13" s="105">
        <f t="shared" si="5"/>
        <v>0.003175420367</v>
      </c>
      <c r="L13" s="103">
        <v>180595.0</v>
      </c>
      <c r="M13" s="106">
        <f t="shared" si="6"/>
        <v>0.004413882176</v>
      </c>
      <c r="N13" s="101">
        <v>4622.0</v>
      </c>
      <c r="O13" s="70">
        <f t="shared" si="7"/>
        <v>0.005442096773</v>
      </c>
      <c r="P13" s="101">
        <v>20094.0</v>
      </c>
      <c r="Q13" s="70">
        <f t="shared" si="8"/>
        <v>0.003126825499</v>
      </c>
      <c r="R13" s="103">
        <v>178637.0</v>
      </c>
      <c r="S13" s="104">
        <f t="shared" si="9"/>
        <v>0.004321112005</v>
      </c>
      <c r="T13" s="107"/>
      <c r="U13" s="55"/>
      <c r="V13" s="107"/>
      <c r="W13" s="55"/>
      <c r="X13" s="107"/>
      <c r="Y13" s="55"/>
      <c r="Z13" s="107"/>
      <c r="AA13" s="55"/>
      <c r="AB13" s="107"/>
      <c r="AC13" s="55"/>
      <c r="AD13" s="107"/>
      <c r="AE13" s="55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</row>
    <row r="14" ht="15.75" customHeight="1">
      <c r="A14" s="109" t="s">
        <v>161</v>
      </c>
      <c r="B14" s="101">
        <v>23.0</v>
      </c>
      <c r="C14" s="102">
        <f t="shared" si="1"/>
        <v>0.00002788196473</v>
      </c>
      <c r="D14" s="101">
        <v>344.0</v>
      </c>
      <c r="E14" s="102">
        <f t="shared" si="2"/>
        <v>0.00005484530356</v>
      </c>
      <c r="F14" s="103">
        <v>5615.0</v>
      </c>
      <c r="G14" s="104">
        <f t="shared" si="3"/>
        <v>0.0001396313375</v>
      </c>
      <c r="H14" s="101">
        <v>23.0</v>
      </c>
      <c r="I14" s="105">
        <f t="shared" si="4"/>
        <v>0.00002739458445</v>
      </c>
      <c r="J14" s="101">
        <v>344.0</v>
      </c>
      <c r="K14" s="105">
        <f t="shared" si="5"/>
        <v>0.00005396159691</v>
      </c>
      <c r="L14" s="103">
        <v>5599.0</v>
      </c>
      <c r="M14" s="106">
        <f t="shared" si="6"/>
        <v>0.0001368439121</v>
      </c>
      <c r="N14" s="101">
        <v>23.0</v>
      </c>
      <c r="O14" s="70">
        <f t="shared" si="7"/>
        <v>0.0000270809662</v>
      </c>
      <c r="P14" s="101">
        <v>333.0</v>
      </c>
      <c r="Q14" s="70">
        <f t="shared" si="8"/>
        <v>0.00005181809949</v>
      </c>
      <c r="R14" s="103">
        <v>5573.0</v>
      </c>
      <c r="S14" s="104">
        <f t="shared" si="9"/>
        <v>0.0001348072191</v>
      </c>
      <c r="T14" s="107"/>
      <c r="U14" s="55"/>
      <c r="V14" s="107"/>
      <c r="W14" s="55"/>
      <c r="X14" s="107"/>
      <c r="Y14" s="55"/>
      <c r="Z14" s="107"/>
      <c r="AA14" s="55"/>
      <c r="AB14" s="107"/>
      <c r="AC14" s="55"/>
      <c r="AD14" s="107"/>
      <c r="AE14" s="55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</row>
    <row r="15" ht="15.75" customHeight="1">
      <c r="A15" s="108" t="s">
        <v>162</v>
      </c>
      <c r="B15" s="101">
        <v>20.0</v>
      </c>
      <c r="C15" s="102">
        <f t="shared" si="1"/>
        <v>0.00002424518672</v>
      </c>
      <c r="D15" s="101">
        <v>111.0</v>
      </c>
      <c r="E15" s="102">
        <f t="shared" si="2"/>
        <v>0.00001769717644</v>
      </c>
      <c r="F15" s="103">
        <v>634.0</v>
      </c>
      <c r="G15" s="104">
        <f t="shared" si="3"/>
        <v>0.00001576603169</v>
      </c>
      <c r="H15" s="101">
        <v>21.0</v>
      </c>
      <c r="I15" s="105">
        <f t="shared" si="4"/>
        <v>0.00002501244667</v>
      </c>
      <c r="J15" s="101">
        <v>121.0</v>
      </c>
      <c r="K15" s="105">
        <f t="shared" si="5"/>
        <v>0.00001898067798</v>
      </c>
      <c r="L15" s="103">
        <v>663.0</v>
      </c>
      <c r="M15" s="106">
        <f t="shared" si="6"/>
        <v>0.00001620423535</v>
      </c>
      <c r="N15" s="101">
        <v>21.0</v>
      </c>
      <c r="O15" s="70">
        <f t="shared" si="7"/>
        <v>0.00002472609958</v>
      </c>
      <c r="P15" s="101">
        <v>121.0</v>
      </c>
      <c r="Q15" s="70">
        <f t="shared" si="8"/>
        <v>0.00001882879891</v>
      </c>
      <c r="R15" s="103">
        <v>679.0</v>
      </c>
      <c r="S15" s="104">
        <f t="shared" si="9"/>
        <v>0.00001642456519</v>
      </c>
      <c r="T15" s="107"/>
      <c r="U15" s="55"/>
      <c r="V15" s="107"/>
      <c r="W15" s="55"/>
      <c r="X15" s="107"/>
      <c r="Y15" s="55"/>
      <c r="Z15" s="107"/>
      <c r="AA15" s="55"/>
      <c r="AB15" s="107"/>
      <c r="AC15" s="55"/>
      <c r="AD15" s="107"/>
      <c r="AE15" s="55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</row>
    <row r="16" ht="15.75" customHeight="1">
      <c r="A16" s="62" t="s">
        <v>163</v>
      </c>
      <c r="B16" s="101">
        <v>824906.0</v>
      </c>
      <c r="C16" s="102">
        <f t="shared" si="1"/>
        <v>1</v>
      </c>
      <c r="D16" s="101">
        <v>6272187.0</v>
      </c>
      <c r="E16" s="102">
        <f t="shared" si="2"/>
        <v>1</v>
      </c>
      <c r="F16" s="103">
        <f>SUM(F6:F15)</f>
        <v>40213036</v>
      </c>
      <c r="G16" s="104">
        <f t="shared" si="3"/>
        <v>1</v>
      </c>
      <c r="H16" s="101">
        <v>839582.0</v>
      </c>
      <c r="I16" s="105">
        <f t="shared" si="4"/>
        <v>1</v>
      </c>
      <c r="J16" s="101">
        <v>6374904.0</v>
      </c>
      <c r="K16" s="105">
        <f t="shared" si="5"/>
        <v>1</v>
      </c>
      <c r="L16" s="103">
        <v>4.0915229E7</v>
      </c>
      <c r="M16" s="110">
        <f t="shared" si="6"/>
        <v>1</v>
      </c>
      <c r="N16" s="101">
        <v>849305.0</v>
      </c>
      <c r="O16" s="70">
        <f t="shared" si="7"/>
        <v>1</v>
      </c>
      <c r="P16" s="101">
        <v>6426326.0</v>
      </c>
      <c r="Q16" s="70">
        <f t="shared" si="8"/>
        <v>1</v>
      </c>
      <c r="R16" s="103">
        <v>4.1340516E7</v>
      </c>
      <c r="S16" s="104">
        <f t="shared" si="9"/>
        <v>1</v>
      </c>
      <c r="T16" s="107"/>
      <c r="U16" s="55"/>
      <c r="V16" s="107"/>
      <c r="W16" s="55"/>
      <c r="X16" s="107"/>
      <c r="Y16" s="55"/>
      <c r="Z16" s="107"/>
      <c r="AA16" s="55"/>
      <c r="AB16" s="107"/>
      <c r="AC16" s="55"/>
      <c r="AD16" s="107"/>
      <c r="AE16" s="55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</row>
    <row r="17" ht="15.75" customHeight="1">
      <c r="A17" s="111" t="s">
        <v>164</v>
      </c>
      <c r="B17" s="112"/>
      <c r="C17" s="113"/>
      <c r="D17" s="112"/>
      <c r="E17" s="113"/>
      <c r="F17" s="112"/>
      <c r="G17" s="113"/>
      <c r="H17" s="113"/>
      <c r="I17" s="113"/>
      <c r="J17" s="113"/>
      <c r="K17" s="113"/>
      <c r="L17" s="113"/>
      <c r="M17" s="113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55"/>
      <c r="AB17" s="18"/>
      <c r="AC17" s="55"/>
      <c r="AD17" s="18"/>
      <c r="AE17" s="55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</row>
    <row r="18" ht="15.75" customHeight="1">
      <c r="A18" s="111"/>
      <c r="B18" s="112"/>
      <c r="C18" s="113"/>
      <c r="D18" s="113"/>
      <c r="E18" s="113"/>
      <c r="F18" s="113"/>
      <c r="G18" s="113"/>
      <c r="H18" s="113"/>
      <c r="I18" s="114"/>
      <c r="J18" s="113"/>
      <c r="K18" s="18"/>
      <c r="L18" s="18"/>
      <c r="M18" s="112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</row>
    <row r="19" ht="15.75" customHeight="1">
      <c r="A19" s="18"/>
      <c r="B19" s="18"/>
      <c r="C19" s="18"/>
      <c r="D19" s="18"/>
      <c r="E19" s="18"/>
      <c r="F19" s="18"/>
      <c r="G19" s="18"/>
      <c r="H19" s="18"/>
      <c r="I19" s="55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</row>
    <row r="20" ht="15.75" customHeight="1">
      <c r="A20" s="18"/>
      <c r="B20" s="18"/>
      <c r="C20" s="18"/>
      <c r="D20" s="18"/>
      <c r="E20" s="18"/>
      <c r="F20" s="18"/>
      <c r="G20" s="18"/>
      <c r="H20" s="18"/>
      <c r="I20" s="55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</row>
    <row r="21" ht="15.75" customHeight="1">
      <c r="A21" s="18"/>
      <c r="B21" s="18"/>
      <c r="C21" s="18"/>
      <c r="D21" s="18"/>
      <c r="E21" s="18"/>
      <c r="F21" s="18"/>
      <c r="G21" s="18"/>
      <c r="H21" s="18"/>
      <c r="I21" s="55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</row>
    <row r="22" ht="15.7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</row>
    <row r="23" ht="15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</row>
    <row r="24" ht="15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</row>
    <row r="25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</row>
    <row r="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</row>
    <row r="27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</row>
    <row r="28" ht="1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</row>
    <row r="29" ht="1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</row>
    <row r="31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</row>
    <row r="32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</row>
    <row r="34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</row>
    <row r="37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</row>
    <row r="41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</row>
    <row r="42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</row>
    <row r="221" ht="15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</row>
    <row r="222" ht="15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</row>
    <row r="223" ht="15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</row>
    <row r="224" ht="15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</row>
    <row r="225" ht="15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</row>
    <row r="226" ht="15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</row>
    <row r="227" ht="15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</row>
    <row r="228" ht="15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</row>
    <row r="229" ht="15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</row>
    <row r="230" ht="15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</row>
    <row r="231" ht="15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</row>
    <row r="232" ht="15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</row>
    <row r="233" ht="15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</row>
    <row r="234" ht="15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</row>
    <row r="235" ht="15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</row>
    <row r="236" ht="15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</row>
    <row r="237" ht="15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</row>
    <row r="238" ht="15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</row>
    <row r="239" ht="15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</row>
    <row r="240" ht="15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</row>
    <row r="241" ht="15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</row>
    <row r="242" ht="15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</row>
    <row r="243" ht="15.7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</row>
    <row r="244" ht="15.7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</row>
    <row r="245" ht="15.7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</row>
    <row r="246" ht="15.7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</row>
    <row r="247" ht="15.7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</row>
    <row r="248" ht="15.7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</row>
    <row r="249" ht="15.7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</row>
    <row r="250" ht="15.7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</row>
    <row r="251" ht="15.7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</row>
    <row r="252" ht="15.7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</row>
    <row r="253" ht="15.7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</row>
    <row r="254" ht="15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</row>
    <row r="255" ht="15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</row>
    <row r="256" ht="15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</row>
    <row r="257" ht="15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</row>
    <row r="258" ht="15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</row>
    <row r="259" ht="15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</row>
    <row r="260" ht="15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</row>
    <row r="261" ht="15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</row>
    <row r="262" ht="15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</row>
    <row r="263" ht="15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</row>
    <row r="264" ht="15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</row>
    <row r="265" ht="15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</row>
    <row r="266" ht="15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</row>
    <row r="267" ht="15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</row>
    <row r="268" ht="15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</row>
    <row r="269" ht="15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</row>
    <row r="270" ht="15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</row>
    <row r="271" ht="15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</row>
    <row r="272" ht="15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</row>
    <row r="273" ht="15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</row>
    <row r="274" ht="15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</row>
    <row r="275" ht="15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</row>
    <row r="276" ht="15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</row>
    <row r="277" ht="15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</row>
    <row r="278" ht="15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</row>
    <row r="279" ht="15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</row>
    <row r="280" ht="15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</row>
    <row r="281" ht="15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</row>
    <row r="282" ht="15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</row>
    <row r="283" ht="15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</row>
    <row r="284" ht="15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</row>
    <row r="285" ht="15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</row>
    <row r="286" ht="15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</row>
    <row r="287" ht="15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</row>
    <row r="288" ht="15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</row>
    <row r="289" ht="15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</row>
    <row r="290" ht="15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</row>
    <row r="291" ht="15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</row>
    <row r="292" ht="15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</row>
    <row r="293" ht="15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</row>
    <row r="294" ht="15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</row>
    <row r="295" ht="15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</row>
    <row r="296" ht="15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</row>
    <row r="297" ht="15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</row>
    <row r="298" ht="15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</row>
    <row r="299" ht="15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</row>
    <row r="300" ht="15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</row>
    <row r="301" ht="15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</row>
    <row r="302" ht="15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</row>
    <row r="303" ht="15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</row>
    <row r="304" ht="15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</row>
    <row r="305" ht="15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</row>
    <row r="306" ht="15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</row>
    <row r="307" ht="15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</row>
    <row r="308" ht="15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</row>
    <row r="309" ht="15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</row>
    <row r="310" ht="15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</row>
    <row r="311" ht="15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</row>
    <row r="312" ht="15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</row>
    <row r="313" ht="15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</row>
    <row r="314" ht="15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</row>
    <row r="315" ht="15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</row>
    <row r="316" ht="15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</row>
    <row r="317" ht="15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</row>
    <row r="318" ht="15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</row>
    <row r="319" ht="15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</row>
    <row r="320" ht="15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</row>
    <row r="321" ht="15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</row>
    <row r="322" ht="15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</row>
    <row r="323" ht="15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</row>
    <row r="324" ht="15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</row>
    <row r="325" ht="15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</row>
    <row r="326" ht="15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</row>
    <row r="327" ht="15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</row>
    <row r="328" ht="15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</row>
    <row r="329" ht="15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</row>
    <row r="330" ht="15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</row>
    <row r="331" ht="15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</row>
    <row r="332" ht="15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</row>
    <row r="333" ht="15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</row>
    <row r="334" ht="15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</row>
    <row r="335" ht="15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</row>
    <row r="336" ht="15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</row>
    <row r="337" ht="15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</row>
    <row r="338" ht="15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</row>
    <row r="339" ht="15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</row>
    <row r="340" ht="15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</row>
    <row r="341" ht="15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</row>
    <row r="342" ht="15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</row>
    <row r="343" ht="15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</row>
    <row r="344" ht="15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</row>
    <row r="345" ht="15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</row>
    <row r="346" ht="15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</row>
    <row r="347" ht="15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</row>
    <row r="348" ht="15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</row>
    <row r="349" ht="15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</row>
    <row r="350" ht="15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</row>
    <row r="351" ht="15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</row>
    <row r="352" ht="15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</row>
    <row r="353" ht="15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</row>
    <row r="354" ht="15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</row>
    <row r="355" ht="15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</row>
    <row r="356" ht="15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</row>
    <row r="357" ht="15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</row>
    <row r="358" ht="15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</row>
    <row r="359" ht="15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</row>
    <row r="360" ht="15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</row>
    <row r="361" ht="15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</row>
    <row r="362" ht="15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</row>
    <row r="363" ht="15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</row>
    <row r="364" ht="15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</row>
    <row r="365" ht="15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</row>
    <row r="366" ht="15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</row>
    <row r="367" ht="15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</row>
    <row r="368" ht="15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</row>
    <row r="369" ht="15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</row>
    <row r="370" ht="15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</row>
    <row r="371" ht="15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</row>
    <row r="372" ht="15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</row>
    <row r="373" ht="15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</row>
    <row r="374" ht="15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</row>
    <row r="375" ht="15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</row>
    <row r="376" ht="15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</row>
    <row r="377" ht="15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</row>
    <row r="378" ht="15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</row>
    <row r="379" ht="15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</row>
    <row r="380" ht="15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</row>
    <row r="381" ht="15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</row>
    <row r="382" ht="15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</row>
    <row r="383" ht="15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</row>
    <row r="384" ht="15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</row>
    <row r="385" ht="15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</row>
    <row r="386" ht="15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</row>
    <row r="387" ht="15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</row>
    <row r="388" ht="15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</row>
    <row r="389" ht="15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</row>
    <row r="390" ht="15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</row>
    <row r="391" ht="15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</row>
    <row r="392" ht="15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</row>
    <row r="393" ht="15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</row>
    <row r="394" ht="15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</row>
    <row r="395" ht="15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</row>
    <row r="396" ht="15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</row>
    <row r="397" ht="15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</row>
    <row r="398" ht="15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</row>
    <row r="399" ht="15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</row>
    <row r="400" ht="15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</row>
    <row r="401" ht="15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</row>
    <row r="402" ht="15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</row>
    <row r="403" ht="15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</row>
    <row r="404" ht="15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</row>
    <row r="405" ht="15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</row>
    <row r="406" ht="15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</row>
    <row r="407" ht="15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</row>
    <row r="408" ht="15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</row>
    <row r="409" ht="15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</row>
    <row r="410" ht="15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</row>
    <row r="411" ht="15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</row>
    <row r="412" ht="15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</row>
    <row r="413" ht="15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</row>
    <row r="414" ht="15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</row>
    <row r="415" ht="15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</row>
    <row r="416" ht="15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</row>
    <row r="417" ht="15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</row>
    <row r="418" ht="15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</row>
    <row r="419" ht="15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</row>
    <row r="420" ht="15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</row>
    <row r="421" ht="15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</row>
    <row r="422" ht="15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</row>
    <row r="423" ht="15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</row>
    <row r="424" ht="15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</row>
    <row r="425" ht="15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</row>
    <row r="426" ht="15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</row>
    <row r="427" ht="15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</row>
    <row r="428" ht="15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</row>
    <row r="429" ht="15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</row>
    <row r="430" ht="15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</row>
    <row r="431" ht="15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</row>
    <row r="432" ht="15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</row>
    <row r="433" ht="15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</row>
    <row r="434" ht="15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</row>
    <row r="435" ht="15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</row>
    <row r="436" ht="15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</row>
    <row r="437" ht="15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</row>
    <row r="438" ht="15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</row>
    <row r="439" ht="15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</row>
    <row r="440" ht="15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</row>
    <row r="441" ht="15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</row>
    <row r="442" ht="15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</row>
    <row r="443" ht="15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</row>
    <row r="444" ht="15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</row>
    <row r="445" ht="15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</row>
    <row r="446" ht="15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</row>
    <row r="447" ht="15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</row>
    <row r="448" ht="15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</row>
    <row r="449" ht="15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</row>
    <row r="450" ht="15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</row>
    <row r="451" ht="15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</row>
    <row r="452" ht="15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</row>
    <row r="453" ht="15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</row>
    <row r="454" ht="15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</row>
    <row r="455" ht="15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</row>
    <row r="456" ht="15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</row>
    <row r="457" ht="15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</row>
    <row r="458" ht="15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</row>
    <row r="459" ht="15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</row>
    <row r="460" ht="15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</row>
    <row r="461" ht="15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</row>
    <row r="462" ht="15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</row>
    <row r="463" ht="15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</row>
    <row r="464" ht="15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</row>
    <row r="465" ht="15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</row>
    <row r="466" ht="15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</row>
    <row r="467" ht="15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</row>
    <row r="468" ht="15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</row>
    <row r="469" ht="15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</row>
    <row r="470" ht="15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</row>
    <row r="471" ht="15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</row>
    <row r="472" ht="15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</row>
    <row r="473" ht="15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</row>
    <row r="474" ht="15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</row>
    <row r="475" ht="15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</row>
    <row r="476" ht="15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</row>
    <row r="477" ht="15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</row>
    <row r="478" ht="15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</row>
    <row r="479" ht="15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</row>
    <row r="480" ht="15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</row>
    <row r="481" ht="15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</row>
    <row r="482" ht="15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</row>
    <row r="483" ht="15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</row>
    <row r="484" ht="15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</row>
    <row r="485" ht="15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</row>
    <row r="486" ht="15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</row>
    <row r="487" ht="15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</row>
    <row r="488" ht="15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</row>
    <row r="489" ht="15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</row>
    <row r="490" ht="15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</row>
    <row r="491" ht="15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</row>
    <row r="492" ht="15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</row>
    <row r="493" ht="15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</row>
    <row r="494" ht="15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</row>
    <row r="495" ht="15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</row>
    <row r="496" ht="15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</row>
    <row r="497" ht="15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</row>
    <row r="498" ht="15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</row>
    <row r="499" ht="15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</row>
    <row r="500" ht="15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</row>
    <row r="501" ht="15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</row>
    <row r="502" ht="15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</row>
    <row r="503" ht="15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</row>
    <row r="504" ht="15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</row>
    <row r="505" ht="15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</row>
    <row r="506" ht="15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</row>
    <row r="507" ht="15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</row>
    <row r="508" ht="15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</row>
    <row r="509" ht="15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</row>
    <row r="510" ht="15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</row>
    <row r="511" ht="15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</row>
    <row r="512" ht="15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</row>
    <row r="513" ht="15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</row>
    <row r="514" ht="15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</row>
    <row r="515" ht="15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</row>
    <row r="516" ht="15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</row>
    <row r="517" ht="15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</row>
    <row r="518" ht="15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</row>
    <row r="519" ht="15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</row>
    <row r="520" ht="15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</row>
    <row r="521" ht="15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</row>
    <row r="522" ht="15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</row>
    <row r="523" ht="15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</row>
    <row r="524" ht="15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</row>
    <row r="525" ht="15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</row>
    <row r="526" ht="15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</row>
    <row r="527" ht="15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</row>
    <row r="528" ht="15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</row>
    <row r="529" ht="15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</row>
    <row r="530" ht="15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</row>
    <row r="531" ht="15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</row>
    <row r="532" ht="15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</row>
    <row r="533" ht="15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</row>
    <row r="534" ht="15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</row>
    <row r="535" ht="15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</row>
    <row r="536" ht="15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</row>
    <row r="537" ht="15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</row>
    <row r="538" ht="15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</row>
    <row r="539" ht="15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</row>
    <row r="540" ht="15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</row>
    <row r="541" ht="15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</row>
    <row r="542" ht="15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</row>
    <row r="543" ht="15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</row>
    <row r="544" ht="15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</row>
    <row r="545" ht="15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</row>
    <row r="546" ht="15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</row>
    <row r="547" ht="15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</row>
    <row r="548" ht="15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</row>
    <row r="549" ht="15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</row>
    <row r="550" ht="15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</row>
    <row r="551" ht="15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</row>
    <row r="552" ht="15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</row>
    <row r="553" ht="15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</row>
    <row r="554" ht="15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</row>
    <row r="555" ht="15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</row>
    <row r="556" ht="15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</row>
    <row r="557" ht="15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</row>
    <row r="558" ht="15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</row>
    <row r="559" ht="15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</row>
    <row r="560" ht="15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</row>
    <row r="561" ht="15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</row>
    <row r="562" ht="15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</row>
    <row r="563" ht="15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</row>
    <row r="564" ht="15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</row>
    <row r="565" ht="15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</row>
    <row r="566" ht="15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</row>
    <row r="567" ht="15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</row>
    <row r="568" ht="15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</row>
    <row r="569" ht="15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</row>
    <row r="570" ht="15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</row>
    <row r="571" ht="15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</row>
    <row r="572" ht="15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</row>
    <row r="573" ht="15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</row>
    <row r="574" ht="15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</row>
    <row r="575" ht="15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</row>
    <row r="576" ht="15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</row>
    <row r="577" ht="15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</row>
    <row r="578" ht="15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</row>
    <row r="579" ht="15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</row>
    <row r="580" ht="15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</row>
    <row r="581" ht="15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</row>
    <row r="582" ht="15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</row>
    <row r="583" ht="15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</row>
    <row r="584" ht="15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</row>
    <row r="585" ht="15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</row>
    <row r="586" ht="15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</row>
    <row r="587" ht="15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</row>
    <row r="588" ht="15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</row>
    <row r="589" ht="15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</row>
    <row r="590" ht="15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</row>
    <row r="591" ht="15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</row>
    <row r="592" ht="15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</row>
    <row r="593" ht="15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</row>
    <row r="594" ht="15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</row>
    <row r="595" ht="15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</row>
    <row r="596" ht="15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</row>
    <row r="597" ht="15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</row>
    <row r="598" ht="15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</row>
    <row r="599" ht="15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</row>
    <row r="600" ht="15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</row>
    <row r="601" ht="15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</row>
    <row r="602" ht="15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</row>
    <row r="603" ht="15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</row>
    <row r="604" ht="15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</row>
    <row r="605" ht="15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</row>
    <row r="606" ht="15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</row>
    <row r="607" ht="15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</row>
    <row r="608" ht="15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</row>
    <row r="609" ht="15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</row>
    <row r="610" ht="15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</row>
    <row r="611" ht="15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</row>
    <row r="612" ht="15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</row>
    <row r="613" ht="15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</row>
    <row r="614" ht="15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</row>
    <row r="615" ht="15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</row>
    <row r="616" ht="15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</row>
    <row r="617" ht="15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</row>
    <row r="618" ht="15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</row>
    <row r="619" ht="15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</row>
    <row r="620" ht="15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</row>
    <row r="621" ht="15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</row>
    <row r="622" ht="15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</row>
    <row r="623" ht="15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</row>
    <row r="624" ht="15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</row>
    <row r="625" ht="15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</row>
    <row r="626" ht="15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</row>
    <row r="627" ht="15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</row>
    <row r="628" ht="15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</row>
    <row r="629" ht="15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</row>
    <row r="630" ht="15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</row>
    <row r="631" ht="15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</row>
    <row r="632" ht="15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</row>
    <row r="633" ht="15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</row>
    <row r="634" ht="15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</row>
    <row r="635" ht="15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</row>
    <row r="636" ht="15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</row>
    <row r="637" ht="15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</row>
    <row r="638" ht="15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</row>
    <row r="639" ht="15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</row>
    <row r="640" ht="15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</row>
    <row r="641" ht="15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</row>
    <row r="642" ht="15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</row>
    <row r="643" ht="15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</row>
    <row r="644" ht="15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</row>
    <row r="645" ht="15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</row>
    <row r="646" ht="15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</row>
    <row r="647" ht="15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</row>
    <row r="648" ht="15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</row>
    <row r="649" ht="15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</row>
    <row r="650" ht="15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</row>
    <row r="651" ht="15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</row>
    <row r="652" ht="15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</row>
    <row r="653" ht="15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</row>
    <row r="654" ht="15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</row>
    <row r="655" ht="15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</row>
    <row r="656" ht="15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</row>
    <row r="657" ht="15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</row>
    <row r="658" ht="15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</row>
    <row r="659" ht="15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</row>
    <row r="660" ht="15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</row>
    <row r="661" ht="15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</row>
    <row r="662" ht="15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</row>
    <row r="663" ht="15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</row>
    <row r="664" ht="15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</row>
    <row r="665" ht="15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</row>
    <row r="666" ht="15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</row>
    <row r="667" ht="15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</row>
    <row r="668" ht="15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</row>
    <row r="669" ht="15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</row>
    <row r="670" ht="15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</row>
    <row r="671" ht="15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</row>
    <row r="672" ht="15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</row>
    <row r="673" ht="15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</row>
    <row r="674" ht="15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</row>
    <row r="675" ht="15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</row>
    <row r="676" ht="15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</row>
    <row r="677" ht="15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</row>
    <row r="678" ht="15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</row>
    <row r="679" ht="15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</row>
    <row r="680" ht="15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</row>
    <row r="681" ht="15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</row>
    <row r="682" ht="15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</row>
    <row r="683" ht="15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</row>
    <row r="684" ht="15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</row>
    <row r="685" ht="15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</row>
    <row r="686" ht="15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</row>
    <row r="687" ht="15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</row>
    <row r="688" ht="15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</row>
    <row r="689" ht="15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</row>
    <row r="690" ht="15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</row>
    <row r="691" ht="15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</row>
    <row r="692" ht="15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</row>
    <row r="693" ht="15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</row>
    <row r="694" ht="15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</row>
    <row r="695" ht="15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</row>
    <row r="696" ht="15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</row>
    <row r="697" ht="15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</row>
    <row r="698" ht="15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</row>
    <row r="699" ht="15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</row>
    <row r="700" ht="15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</row>
    <row r="701" ht="15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</row>
    <row r="702" ht="15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</row>
    <row r="703" ht="15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</row>
    <row r="704" ht="15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</row>
    <row r="705" ht="15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</row>
    <row r="706" ht="15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</row>
    <row r="707" ht="15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</row>
    <row r="708" ht="15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</row>
    <row r="709" ht="15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</row>
    <row r="710" ht="15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</row>
    <row r="711" ht="15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</row>
    <row r="712" ht="15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</row>
    <row r="713" ht="15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</row>
    <row r="714" ht="15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</row>
    <row r="715" ht="15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</row>
    <row r="716" ht="15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</row>
    <row r="717" ht="15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</row>
    <row r="718" ht="15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</row>
    <row r="719" ht="15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</row>
    <row r="720" ht="15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</row>
    <row r="721" ht="15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</row>
    <row r="722" ht="15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</row>
    <row r="723" ht="15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</row>
    <row r="724" ht="15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</row>
    <row r="725" ht="15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</row>
    <row r="726" ht="15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</row>
    <row r="727" ht="15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</row>
    <row r="728" ht="15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</row>
    <row r="729" ht="15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</row>
    <row r="730" ht="15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</row>
    <row r="731" ht="15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</row>
    <row r="732" ht="15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</row>
    <row r="733" ht="15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</row>
    <row r="734" ht="15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</row>
    <row r="735" ht="15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</row>
    <row r="736" ht="15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</row>
    <row r="737" ht="15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</row>
    <row r="738" ht="15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</row>
    <row r="739" ht="15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</row>
    <row r="740" ht="15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</row>
    <row r="741" ht="15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</row>
    <row r="742" ht="15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</row>
    <row r="743" ht="15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</row>
    <row r="744" ht="15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</row>
    <row r="745" ht="15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</row>
    <row r="746" ht="15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</row>
    <row r="747" ht="15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</row>
    <row r="748" ht="15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</row>
    <row r="749" ht="15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</row>
    <row r="750" ht="15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</row>
    <row r="751" ht="15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</row>
    <row r="752" ht="15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</row>
    <row r="753" ht="15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</row>
    <row r="754" ht="15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</row>
    <row r="755" ht="15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</row>
    <row r="756" ht="15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</row>
    <row r="757" ht="15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</row>
    <row r="758" ht="15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</row>
    <row r="759" ht="15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</row>
    <row r="760" ht="15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</row>
    <row r="761" ht="15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</row>
    <row r="762" ht="15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</row>
    <row r="763" ht="15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</row>
    <row r="764" ht="15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</row>
    <row r="765" ht="15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</row>
    <row r="766" ht="15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</row>
    <row r="767" ht="15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</row>
    <row r="768" ht="15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</row>
    <row r="769" ht="15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</row>
    <row r="770" ht="15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</row>
    <row r="771" ht="15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</row>
    <row r="772" ht="15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</row>
    <row r="773" ht="15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</row>
    <row r="774" ht="15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</row>
    <row r="775" ht="15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</row>
    <row r="776" ht="15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</row>
    <row r="777" ht="15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</row>
    <row r="778" ht="15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</row>
    <row r="779" ht="15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</row>
    <row r="780" ht="15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</row>
    <row r="781" ht="15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</row>
    <row r="782" ht="15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</row>
    <row r="783" ht="15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</row>
    <row r="784" ht="15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</row>
    <row r="785" ht="15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</row>
    <row r="786" ht="15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</row>
    <row r="787" ht="15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</row>
    <row r="788" ht="15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</row>
    <row r="789" ht="15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</row>
    <row r="790" ht="15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</row>
    <row r="791" ht="15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</row>
    <row r="792" ht="15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</row>
    <row r="793" ht="15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</row>
    <row r="794" ht="15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</row>
    <row r="795" ht="15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</row>
    <row r="796" ht="15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</row>
    <row r="797" ht="15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</row>
    <row r="798" ht="15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</row>
    <row r="799" ht="15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</row>
    <row r="800" ht="15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</row>
    <row r="801" ht="15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</row>
    <row r="802" ht="15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</row>
    <row r="803" ht="15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</row>
    <row r="804" ht="15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</row>
    <row r="805" ht="15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</row>
    <row r="806" ht="15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</row>
    <row r="807" ht="15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</row>
    <row r="808" ht="15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</row>
    <row r="809" ht="15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</row>
    <row r="810" ht="15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</row>
    <row r="811" ht="15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</row>
    <row r="812" ht="15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</row>
    <row r="813" ht="15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</row>
    <row r="814" ht="15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</row>
    <row r="815" ht="15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</row>
    <row r="816" ht="15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</row>
    <row r="817" ht="15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</row>
    <row r="818" ht="15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</row>
    <row r="819" ht="15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</row>
    <row r="820" ht="15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</row>
    <row r="821" ht="15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</row>
    <row r="822" ht="15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</row>
    <row r="823" ht="15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</row>
    <row r="824" ht="15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</row>
    <row r="825" ht="15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</row>
    <row r="826" ht="15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</row>
    <row r="827" ht="15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</row>
    <row r="828" ht="15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</row>
    <row r="829" ht="15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</row>
    <row r="830" ht="15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</row>
    <row r="831" ht="15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</row>
    <row r="832" ht="15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</row>
    <row r="833" ht="15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</row>
    <row r="834" ht="15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</row>
    <row r="835" ht="15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</row>
    <row r="836" ht="15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</row>
    <row r="837" ht="15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</row>
    <row r="838" ht="15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</row>
    <row r="839" ht="15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</row>
    <row r="840" ht="15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</row>
    <row r="841" ht="15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</row>
    <row r="842" ht="15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</row>
    <row r="843" ht="15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</row>
    <row r="844" ht="15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</row>
    <row r="845" ht="15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</row>
    <row r="846" ht="15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</row>
    <row r="847" ht="15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</row>
    <row r="848" ht="15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</row>
    <row r="849" ht="15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</row>
    <row r="850" ht="15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</row>
    <row r="851" ht="15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</row>
    <row r="852" ht="15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</row>
    <row r="853" ht="15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</row>
    <row r="854" ht="15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</row>
    <row r="855" ht="15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</row>
    <row r="856" ht="15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</row>
    <row r="857" ht="15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</row>
    <row r="858" ht="15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</row>
    <row r="859" ht="15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</row>
    <row r="860" ht="15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</row>
    <row r="861" ht="15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</row>
    <row r="862" ht="15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</row>
    <row r="863" ht="15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</row>
    <row r="864" ht="15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</row>
    <row r="865" ht="15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</row>
    <row r="866" ht="15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</row>
    <row r="867" ht="15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</row>
    <row r="868" ht="15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</row>
    <row r="869" ht="15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</row>
    <row r="870" ht="15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</row>
    <row r="871" ht="15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</row>
    <row r="872" ht="15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</row>
    <row r="873" ht="15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</row>
    <row r="874" ht="15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</row>
    <row r="875" ht="15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</row>
    <row r="876" ht="15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</row>
    <row r="877" ht="15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</row>
    <row r="878" ht="15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</row>
    <row r="879" ht="15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</row>
    <row r="880" ht="15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</row>
    <row r="881" ht="15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</row>
    <row r="882" ht="15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</row>
    <row r="883" ht="15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</row>
    <row r="884" ht="15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</row>
    <row r="885" ht="15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</row>
    <row r="886" ht="15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</row>
    <row r="887" ht="15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</row>
    <row r="888" ht="15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</row>
    <row r="889" ht="15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</row>
    <row r="890" ht="15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</row>
    <row r="891" ht="15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</row>
    <row r="892" ht="15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</row>
    <row r="893" ht="15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</row>
    <row r="894" ht="15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</row>
    <row r="895" ht="15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</row>
    <row r="896" ht="15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</row>
    <row r="897" ht="15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</row>
    <row r="898" ht="15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</row>
    <row r="899" ht="1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</row>
    <row r="900" ht="1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</row>
    <row r="901" ht="1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</row>
    <row r="902" ht="1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</row>
    <row r="903" ht="1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</row>
    <row r="904" ht="1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</row>
    <row r="905" ht="1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</row>
    <row r="906" ht="1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</row>
    <row r="907" ht="1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</row>
    <row r="908" ht="1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</row>
    <row r="909" ht="1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</row>
    <row r="910" ht="1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</row>
    <row r="911" ht="1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</row>
    <row r="912" ht="1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</row>
    <row r="913" ht="1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</row>
    <row r="914" ht="15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</row>
    <row r="915" ht="1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</row>
    <row r="916" ht="1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</row>
    <row r="917" ht="1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</row>
    <row r="918" ht="1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</row>
    <row r="919" ht="1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</row>
    <row r="920" ht="1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</row>
    <row r="921" ht="1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</row>
    <row r="922" ht="1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</row>
    <row r="923" ht="1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</row>
    <row r="924" ht="1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</row>
    <row r="925" ht="1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</row>
    <row r="926" ht="1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</row>
    <row r="927" ht="1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</row>
    <row r="928" ht="15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</row>
    <row r="929" ht="15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</row>
    <row r="930" ht="15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</row>
    <row r="931" ht="15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</row>
    <row r="932" ht="15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</row>
    <row r="933" ht="15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</row>
    <row r="934" ht="15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</row>
    <row r="935" ht="15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</row>
    <row r="936" ht="15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</row>
    <row r="937" ht="15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</row>
    <row r="938" ht="15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</row>
    <row r="939" ht="15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</row>
    <row r="940" ht="15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</row>
    <row r="941" ht="15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</row>
    <row r="942" ht="15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</row>
    <row r="943" ht="15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</row>
    <row r="944" ht="15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</row>
    <row r="945" ht="15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</row>
    <row r="946" ht="15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</row>
    <row r="947" ht="15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</row>
    <row r="948" ht="15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</row>
    <row r="949" ht="15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</row>
    <row r="950" ht="15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</row>
    <row r="951" ht="15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</row>
    <row r="952" ht="15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</row>
    <row r="953" ht="15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</row>
    <row r="954" ht="15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</row>
    <row r="955" ht="15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</row>
    <row r="956" ht="15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</row>
    <row r="957" ht="15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</row>
    <row r="958" ht="15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</row>
    <row r="959" ht="15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</row>
    <row r="960" ht="15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</row>
    <row r="961" ht="15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</row>
    <row r="962" ht="15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</row>
    <row r="963" ht="15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</row>
    <row r="964" ht="15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</row>
    <row r="965" ht="15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</row>
    <row r="966" ht="15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</row>
    <row r="967" ht="15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</row>
    <row r="968" ht="15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</row>
    <row r="969" ht="15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</row>
    <row r="970" ht="15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</row>
    <row r="971" ht="15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</row>
    <row r="972" ht="15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</row>
    <row r="973" ht="15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</row>
    <row r="974" ht="15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</row>
    <row r="975" ht="15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</row>
    <row r="976" ht="15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</row>
    <row r="977" ht="15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</row>
    <row r="978" ht="15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</row>
    <row r="979" ht="15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</row>
    <row r="980" ht="15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</row>
    <row r="981" ht="15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</row>
    <row r="982" ht="15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</row>
    <row r="983" ht="15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</row>
    <row r="984" ht="15.7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</row>
    <row r="985" ht="15.7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</row>
    <row r="986" ht="15.7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</row>
    <row r="987" ht="15.7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</row>
    <row r="988" ht="15.7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</row>
    <row r="989" ht="15.7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</row>
    <row r="990" ht="15.7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</row>
    <row r="991" ht="15.7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</row>
    <row r="992" ht="15.7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</row>
    <row r="993" ht="15.7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</row>
    <row r="994" ht="15.7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</row>
    <row r="995" ht="15.7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</row>
    <row r="996" ht="15.7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</row>
    <row r="997" ht="15.7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</row>
    <row r="998" ht="15.7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</row>
    <row r="999" ht="15.7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</row>
    <row r="1000" ht="15.7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</row>
  </sheetData>
  <mergeCells count="20"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B3:G3"/>
    <mergeCell ref="H3:M3"/>
    <mergeCell ref="N3:S3"/>
    <mergeCell ref="T3:Y3"/>
    <mergeCell ref="Z3:AE3"/>
    <mergeCell ref="B4:C4"/>
    <mergeCell ref="D4:E4"/>
    <mergeCell ref="AD4:AE4"/>
  </mergeCells>
  <drawing r:id="rId1"/>
</worksheet>
</file>